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0" windowWidth="19410" windowHeight="9435" tabRatio="802"/>
  </bookViews>
  <sheets>
    <sheet name="УТ-Э" sheetId="26" r:id="rId1"/>
    <sheet name="Лист1" sheetId="49" r:id="rId2"/>
  </sheets>
  <definedNames>
    <definedName name="_Toc507508142" localSheetId="0">'УТ-Э'!$F$1</definedName>
    <definedName name="_xlnm.Print_Area" localSheetId="0">'УТ-Э'!$A$1:$F$307</definedName>
  </definedNames>
  <calcPr calcId="145621"/>
</workbook>
</file>

<file path=xl/calcChain.xml><?xml version="1.0" encoding="utf-8"?>
<calcChain xmlns="http://schemas.openxmlformats.org/spreadsheetml/2006/main">
  <c r="C12" i="26" l="1"/>
  <c r="C14" i="26"/>
  <c r="C16" i="26"/>
  <c r="C17" i="26"/>
  <c r="C18" i="26"/>
  <c r="C19" i="26"/>
  <c r="C20" i="26"/>
  <c r="C21" i="26"/>
  <c r="C23" i="26"/>
  <c r="C24" i="26"/>
  <c r="C25" i="26"/>
  <c r="C26" i="26"/>
  <c r="C27" i="26"/>
  <c r="C28" i="26"/>
  <c r="C30" i="26"/>
  <c r="C31" i="26"/>
  <c r="C32" i="26"/>
  <c r="C33" i="26"/>
  <c r="C34" i="26"/>
  <c r="C35" i="26"/>
  <c r="C36" i="26"/>
  <c r="C37" i="26"/>
  <c r="C38" i="26"/>
  <c r="C40" i="26"/>
  <c r="C41" i="26"/>
  <c r="C43" i="26"/>
  <c r="C44" i="26"/>
  <c r="C49" i="26"/>
  <c r="C50" i="26"/>
  <c r="C52" i="26"/>
  <c r="C53" i="26"/>
  <c r="C55" i="26"/>
  <c r="C56" i="26"/>
  <c r="C58" i="26"/>
  <c r="C59" i="26"/>
  <c r="C61" i="26"/>
  <c r="C62" i="26"/>
  <c r="C63" i="26"/>
  <c r="C64" i="26"/>
  <c r="C65" i="26"/>
  <c r="C66" i="26"/>
  <c r="C67" i="26"/>
  <c r="C68" i="26"/>
  <c r="C69" i="26"/>
  <c r="C70" i="26"/>
  <c r="C71" i="26"/>
  <c r="C72" i="26"/>
  <c r="C73" i="26"/>
  <c r="C74" i="26"/>
  <c r="C75" i="26"/>
  <c r="C78" i="26"/>
  <c r="C79" i="26"/>
  <c r="C80" i="26"/>
  <c r="C82" i="26"/>
  <c r="C83" i="26"/>
  <c r="C84" i="26"/>
  <c r="C85" i="26"/>
  <c r="C87" i="26"/>
  <c r="C88" i="26"/>
  <c r="C89" i="26"/>
  <c r="C90" i="26"/>
  <c r="C92" i="26"/>
  <c r="C93" i="26"/>
  <c r="C94" i="26"/>
  <c r="C95" i="26"/>
  <c r="C97" i="26"/>
  <c r="C98" i="26"/>
  <c r="C99" i="26"/>
  <c r="C100" i="26"/>
  <c r="C102" i="26"/>
  <c r="C103" i="26"/>
  <c r="C104" i="26"/>
  <c r="C105" i="26"/>
  <c r="C106" i="26"/>
  <c r="C110" i="26"/>
  <c r="C111" i="26"/>
  <c r="C113" i="26"/>
  <c r="C114" i="26"/>
  <c r="C116" i="26"/>
  <c r="C117" i="26"/>
  <c r="C119" i="26"/>
  <c r="C120" i="26"/>
  <c r="C122" i="26"/>
  <c r="C123" i="26"/>
  <c r="C128" i="26"/>
  <c r="C129" i="26"/>
  <c r="C131" i="26"/>
  <c r="C132" i="26"/>
  <c r="C134" i="26"/>
  <c r="C135" i="26"/>
  <c r="C137" i="26"/>
  <c r="C138" i="26"/>
  <c r="C140" i="26"/>
  <c r="C141" i="26"/>
  <c r="C143" i="26"/>
  <c r="C144" i="26"/>
  <c r="C145" i="26"/>
  <c r="C146" i="26"/>
  <c r="C148" i="26"/>
  <c r="C149" i="26"/>
  <c r="C154" i="26"/>
  <c r="C155" i="26"/>
  <c r="C157" i="26"/>
  <c r="C158" i="26"/>
  <c r="C160" i="26"/>
  <c r="C161" i="26"/>
  <c r="C163" i="26"/>
  <c r="C164" i="26"/>
  <c r="C165" i="26"/>
  <c r="C166" i="26"/>
  <c r="C167" i="26"/>
  <c r="C168" i="26"/>
  <c r="C169" i="26"/>
  <c r="C171" i="26"/>
  <c r="C172" i="26"/>
  <c r="C173" i="26"/>
  <c r="C174" i="26"/>
  <c r="C175" i="26"/>
  <c r="C176" i="26"/>
  <c r="C177" i="26"/>
  <c r="C178" i="26"/>
  <c r="C179" i="26"/>
  <c r="C180" i="26"/>
  <c r="C181" i="26"/>
  <c r="C182" i="26"/>
  <c r="C183" i="26"/>
  <c r="C184" i="26"/>
  <c r="C185" i="26"/>
  <c r="C186" i="26"/>
  <c r="C187" i="26"/>
  <c r="C188" i="26"/>
  <c r="C189" i="26"/>
  <c r="C190" i="26"/>
  <c r="C191" i="26"/>
  <c r="C192" i="26"/>
  <c r="C193" i="26"/>
  <c r="C194" i="26"/>
  <c r="C195" i="26"/>
  <c r="C196" i="26"/>
  <c r="C197" i="26"/>
  <c r="C198" i="26"/>
  <c r="C199" i="26"/>
  <c r="C200" i="26"/>
  <c r="C201" i="26"/>
  <c r="C202" i="26"/>
  <c r="C203" i="26"/>
  <c r="C204" i="26"/>
  <c r="C205" i="26"/>
  <c r="C206" i="26"/>
  <c r="C207" i="26"/>
  <c r="C208" i="26"/>
  <c r="C209" i="26"/>
  <c r="C210" i="26"/>
  <c r="C211" i="26"/>
  <c r="C212" i="26"/>
  <c r="C213" i="26"/>
  <c r="C214" i="26"/>
  <c r="C215" i="26"/>
  <c r="C216" i="26"/>
  <c r="C217" i="26"/>
  <c r="C218" i="26"/>
  <c r="C219" i="26"/>
  <c r="C220" i="26"/>
  <c r="C221" i="26"/>
  <c r="C222" i="26"/>
  <c r="C223" i="26"/>
  <c r="C224" i="26"/>
  <c r="C225" i="26"/>
  <c r="C226" i="26"/>
  <c r="C227" i="26"/>
  <c r="C228" i="26"/>
  <c r="C229" i="26"/>
  <c r="C231" i="26"/>
  <c r="C232" i="26"/>
  <c r="C233" i="26"/>
  <c r="C234" i="26"/>
  <c r="C236" i="26"/>
  <c r="C237" i="26"/>
  <c r="C238" i="26"/>
  <c r="C239" i="26"/>
  <c r="C241" i="26"/>
  <c r="C242" i="26"/>
  <c r="C244" i="26"/>
  <c r="C245" i="26"/>
  <c r="C246" i="26"/>
  <c r="C247" i="26"/>
  <c r="C248" i="26"/>
  <c r="C249" i="26"/>
  <c r="C250" i="26"/>
  <c r="C251" i="26"/>
  <c r="C252" i="26"/>
  <c r="C253" i="26"/>
  <c r="C254" i="26"/>
  <c r="C255" i="26"/>
  <c r="C256" i="26"/>
  <c r="C257" i="26"/>
  <c r="C258" i="26"/>
  <c r="C259" i="26"/>
  <c r="C260" i="26"/>
  <c r="C261" i="26"/>
  <c r="C262" i="26"/>
  <c r="C263" i="26"/>
  <c r="C264" i="26"/>
  <c r="C265" i="26"/>
  <c r="C266" i="26"/>
  <c r="C267" i="26"/>
  <c r="C269" i="26"/>
  <c r="C270" i="26"/>
  <c r="C271" i="26"/>
  <c r="C272" i="26"/>
  <c r="C273" i="26"/>
  <c r="C274" i="26"/>
  <c r="C275" i="26"/>
  <c r="C276" i="26"/>
  <c r="C277" i="26"/>
  <c r="C278" i="26"/>
  <c r="C279" i="26"/>
  <c r="C280" i="26"/>
  <c r="C281" i="26"/>
  <c r="C282" i="26"/>
  <c r="C283" i="26"/>
  <c r="C284" i="26"/>
  <c r="C285" i="26"/>
  <c r="C286" i="26"/>
  <c r="C287" i="26"/>
  <c r="C288" i="26"/>
  <c r="C289" i="26"/>
  <c r="C291" i="26"/>
  <c r="C292" i="26"/>
  <c r="C293" i="26"/>
  <c r="C294" i="26"/>
  <c r="C295" i="26"/>
  <c r="C297" i="26"/>
  <c r="C298" i="26"/>
  <c r="C299" i="26"/>
  <c r="C300" i="26"/>
  <c r="C301" i="26"/>
  <c r="C302" i="26"/>
  <c r="C303" i="26"/>
  <c r="E11" i="26" l="1"/>
  <c r="E15" i="26"/>
  <c r="E22" i="26"/>
  <c r="E29" i="26"/>
  <c r="E39" i="26"/>
  <c r="E42" i="26"/>
  <c r="C42" i="26" s="1"/>
  <c r="E45" i="26"/>
  <c r="E48" i="26"/>
  <c r="E51" i="26"/>
  <c r="E54" i="26"/>
  <c r="E60" i="26"/>
  <c r="E76" i="26"/>
  <c r="C76" i="26" s="1"/>
  <c r="E81" i="26"/>
  <c r="E86" i="26"/>
  <c r="E91" i="26"/>
  <c r="E96" i="26"/>
  <c r="E101" i="26"/>
  <c r="C101" i="26" s="1"/>
  <c r="E112" i="26"/>
  <c r="E115" i="26"/>
  <c r="E118" i="26"/>
  <c r="E121" i="26"/>
  <c r="E125" i="26"/>
  <c r="E126" i="26"/>
  <c r="E127" i="26"/>
  <c r="E130" i="26"/>
  <c r="E133" i="26"/>
  <c r="E136" i="26"/>
  <c r="E142" i="26"/>
  <c r="E147" i="26"/>
  <c r="E151" i="26"/>
  <c r="E152" i="26"/>
  <c r="E153" i="26"/>
  <c r="E156" i="26"/>
  <c r="E159" i="26"/>
  <c r="E162" i="26"/>
  <c r="E170" i="26"/>
  <c r="E230" i="26"/>
  <c r="E235" i="26"/>
  <c r="E240" i="26"/>
  <c r="E243" i="26"/>
  <c r="E268" i="26"/>
  <c r="E290" i="26"/>
  <c r="E296" i="26"/>
  <c r="E107" i="26" l="1"/>
  <c r="C109" i="26"/>
  <c r="E124" i="26"/>
  <c r="E150" i="26"/>
  <c r="F296" i="26" l="1"/>
  <c r="C296" i="26" s="1"/>
  <c r="F290" i="26"/>
  <c r="C290" i="26" s="1"/>
  <c r="F268" i="26"/>
  <c r="C268" i="26" s="1"/>
  <c r="F243" i="26"/>
  <c r="C243" i="26" s="1"/>
  <c r="F240" i="26"/>
  <c r="C240" i="26" s="1"/>
  <c r="F235" i="26"/>
  <c r="C235" i="26" s="1"/>
  <c r="F230" i="26"/>
  <c r="C230" i="26" s="1"/>
  <c r="F170" i="26"/>
  <c r="C170" i="26" s="1"/>
  <c r="F162" i="26"/>
  <c r="C162" i="26" s="1"/>
  <c r="F159" i="26"/>
  <c r="C159" i="26" s="1"/>
  <c r="F156" i="26"/>
  <c r="C156" i="26" s="1"/>
  <c r="F153" i="26"/>
  <c r="C153" i="26" s="1"/>
  <c r="F152" i="26"/>
  <c r="F151" i="26"/>
  <c r="C151" i="26" s="1"/>
  <c r="F147" i="26"/>
  <c r="C147" i="26" s="1"/>
  <c r="F142" i="26"/>
  <c r="C142" i="26" s="1"/>
  <c r="F139" i="26"/>
  <c r="C139" i="26" s="1"/>
  <c r="F136" i="26"/>
  <c r="C136" i="26" s="1"/>
  <c r="F133" i="26"/>
  <c r="C133" i="26" s="1"/>
  <c r="F130" i="26"/>
  <c r="C130" i="26" s="1"/>
  <c r="F127" i="26"/>
  <c r="C127" i="26" s="1"/>
  <c r="F126" i="26"/>
  <c r="C126" i="26" s="1"/>
  <c r="F125" i="26"/>
  <c r="C125" i="26" s="1"/>
  <c r="F121" i="26"/>
  <c r="C121" i="26" s="1"/>
  <c r="F118" i="26"/>
  <c r="C118" i="26" s="1"/>
  <c r="F115" i="26"/>
  <c r="C115" i="26" s="1"/>
  <c r="F112" i="26"/>
  <c r="C112" i="26" s="1"/>
  <c r="F108" i="26"/>
  <c r="F96" i="26"/>
  <c r="C96" i="26" s="1"/>
  <c r="F91" i="26"/>
  <c r="C91" i="26" s="1"/>
  <c r="F86" i="26"/>
  <c r="C86" i="26" s="1"/>
  <c r="F81" i="26"/>
  <c r="C81" i="26" s="1"/>
  <c r="F60" i="26"/>
  <c r="C60" i="26" s="1"/>
  <c r="F57" i="26"/>
  <c r="C57" i="26" s="1"/>
  <c r="F54" i="26"/>
  <c r="C54" i="26" s="1"/>
  <c r="F51" i="26"/>
  <c r="C51" i="26" s="1"/>
  <c r="F48" i="26"/>
  <c r="C48" i="26" s="1"/>
  <c r="F47" i="26"/>
  <c r="C47" i="26" s="1"/>
  <c r="F46" i="26"/>
  <c r="C46" i="26" s="1"/>
  <c r="F39" i="26"/>
  <c r="C39" i="26" s="1"/>
  <c r="F29" i="26"/>
  <c r="C29" i="26" s="1"/>
  <c r="F22" i="26"/>
  <c r="C22" i="26" s="1"/>
  <c r="F15" i="26"/>
  <c r="F107" i="26" l="1"/>
  <c r="C107" i="26" s="1"/>
  <c r="C108" i="26"/>
  <c r="F150" i="26"/>
  <c r="C150" i="26" s="1"/>
  <c r="C152" i="26"/>
  <c r="F13" i="26"/>
  <c r="C15" i="26"/>
  <c r="F77" i="26"/>
  <c r="C77" i="26" s="1"/>
  <c r="F124" i="26"/>
  <c r="C124" i="26" s="1"/>
  <c r="F45" i="26"/>
  <c r="C45" i="26" s="1"/>
  <c r="F11" i="26" l="1"/>
  <c r="C11" i="26" s="1"/>
  <c r="C13" i="26"/>
</calcChain>
</file>

<file path=xl/sharedStrings.xml><?xml version="1.0" encoding="utf-8"?>
<sst xmlns="http://schemas.openxmlformats.org/spreadsheetml/2006/main" count="598" uniqueCount="493">
  <si>
    <t>Форма УТ-Э</t>
  </si>
  <si>
    <t xml:space="preserve">Показатели деятельности при осуществлении государственного энергетического надзора </t>
  </si>
  <si>
    <t>Таблица 1</t>
  </si>
  <si>
    <t>№ п/п</t>
  </si>
  <si>
    <t>Наименование показателя</t>
  </si>
  <si>
    <t>1.</t>
  </si>
  <si>
    <t>Общее количество проверок, проведенных в отношении юридических лиц, индивидуальных предпринимателей, всего, в том числе:</t>
  </si>
  <si>
    <t>1.1.</t>
  </si>
  <si>
    <t>плановые проверки</t>
  </si>
  <si>
    <t>1.2.</t>
  </si>
  <si>
    <t>внеплановые проверки - всего, в том числе по следующим основаниям:</t>
  </si>
  <si>
    <t>1.2.1.</t>
  </si>
  <si>
    <t>по контролю за исполнением предписаний, выданных по результатам проведенной ранее проверки</t>
  </si>
  <si>
    <t>1.2.2.</t>
  </si>
  <si>
    <t>по заявлениям (обращениям) физических и юридических лиц, по информации органов государственной власти, местного самоуправления, средств массовой информации об указанных фактах - всего, в том числе:</t>
  </si>
  <si>
    <t>1.2.1.1.</t>
  </si>
  <si>
    <t>о возникновении угрозы причинения вреда жизни,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безопасности государства, а также угрозы чрезвычайных ситуаций природного и техногенного характера (из строки 1.2.2.)</t>
  </si>
  <si>
    <t>1.2.1.2.</t>
  </si>
  <si>
    <t>о причинении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возникновение чрезвычайных ситуаций природного и техногенного характера (из строки 1.2.2.)</t>
  </si>
  <si>
    <t>1.2.3.</t>
  </si>
  <si>
    <t>на основании приказов (распоряжений) руководителя органа государственного контроля (надзора), изданного в соответствии с поручениями Президента Российской Федерации, Правительства Российской Федерации</t>
  </si>
  <si>
    <t>1.2.4.</t>
  </si>
  <si>
    <t>на основании приказов (распоряжений) руководителя органа государственного контроля (надзора), изданного в соответствии с требованием органов прокуратуры</t>
  </si>
  <si>
    <t>1.2.5.</t>
  </si>
  <si>
    <t>по иным основаниям, установленным законодательством Российской Федерации</t>
  </si>
  <si>
    <t>2.</t>
  </si>
  <si>
    <t>Количество проверок (из общего количества по строке 1), инициированных обращением заявителя, который выступает в качестве объекта контроля (надзора)</t>
  </si>
  <si>
    <t>3.</t>
  </si>
  <si>
    <t>Количество проверок (из общего количества по строке 1), в которых в качестве объектов контроля (надзора) выступают органы государственной власти, местного самоуправления, всего, в том числе:</t>
  </si>
  <si>
    <t>3.1.</t>
  </si>
  <si>
    <t>3.2.</t>
  </si>
  <si>
    <t>внеплановые проверки</t>
  </si>
  <si>
    <t>4.</t>
  </si>
  <si>
    <t>Количество проверок, проведенных совместно с другими органами государственного контроля (надзора), муниципального контроля (из строки 1)</t>
  </si>
  <si>
    <t>4.1.</t>
  </si>
  <si>
    <t>из них внеплановых</t>
  </si>
  <si>
    <t>5.</t>
  </si>
  <si>
    <t>Общее количество документарных проверок</t>
  </si>
  <si>
    <t>6.</t>
  </si>
  <si>
    <t>Общее количество выездных проверок</t>
  </si>
  <si>
    <t>7.</t>
  </si>
  <si>
    <t>Общий срок проведенных проверок в соответствии с актами проверок, дней,  всего, в том числе:</t>
  </si>
  <si>
    <t>7.1.</t>
  </si>
  <si>
    <t>7.2.</t>
  </si>
  <si>
    <t>8.</t>
  </si>
  <si>
    <t>Общий срок проведенных межведомственных проверок, дней, в соответствии с актами проверок</t>
  </si>
  <si>
    <t>9.</t>
  </si>
  <si>
    <t>Общее количество юридических лиц, индивидуальных предпринимателей, в ходе проведения проверок в отношении которых выявлены правонарушения</t>
  </si>
  <si>
    <t>10.</t>
  </si>
  <si>
    <t>Общее количество юридических лиц, индивидуальных предпринимателей, в деятельности которых выявлены нарушения обязательных требований, представляющие непосредственную угрозу причинения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угрозу чрезвычайных ситуаций природного и техногенного характера</t>
  </si>
  <si>
    <t>11.</t>
  </si>
  <si>
    <t>Общее количество юридических лиц, индивидуальных предпринимателей, в деятельности которых выявлены нарушения обязательных требований, явившиеся причиной причинения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возникновения чрезвычайных ситуаций природного и техногенного характера</t>
  </si>
  <si>
    <t>12.</t>
  </si>
  <si>
    <t>Количество проверок по результатам которых не выявлено нарушений, с которыми связано причинение вреда (ущерба) охраняемым законом ценностям или возникновение угрозы причинения вреда (ущерба) охраняемым законом ценностям, всего, в том числе:</t>
  </si>
  <si>
    <t>12.1.</t>
  </si>
  <si>
    <t>12.2.</t>
  </si>
  <si>
    <t>13.</t>
  </si>
  <si>
    <t>Количество проверок по которым поданы жалобы, всего, в том числе:</t>
  </si>
  <si>
    <t>13.1.</t>
  </si>
  <si>
    <t>13.2.</t>
  </si>
  <si>
    <t>14.</t>
  </si>
  <si>
    <t>Общее количество проверок, по итогам проведения которых выявлены правонарушения, всего, в том числе:</t>
  </si>
  <si>
    <t>14.1.</t>
  </si>
  <si>
    <t>14.2.</t>
  </si>
  <si>
    <t>15.</t>
  </si>
  <si>
    <t xml:space="preserve">Выявлено правонарушений - всего (сумма строк 15.3, 15.4, 15.5), в том числе: </t>
  </si>
  <si>
    <t>15.1.</t>
  </si>
  <si>
    <t>15.2.</t>
  </si>
  <si>
    <t>15.3.</t>
  </si>
  <si>
    <t>в том числе по видам правонарушений: нарушение обязательных требований законодательства, всего,в том числе:</t>
  </si>
  <si>
    <t>15.3.1.</t>
  </si>
  <si>
    <t>15.3.2.</t>
  </si>
  <si>
    <t>15.4.</t>
  </si>
  <si>
    <t>несоответствие сведений, содержащихся в уведомлении о начале осуществления отдельных видов предпринимательской деятельности, обязательным требованиям, всего,в том числе:</t>
  </si>
  <si>
    <t>15.4.1.</t>
  </si>
  <si>
    <t>15.4.2.</t>
  </si>
  <si>
    <t>15.5.</t>
  </si>
  <si>
    <t>невыполнение предписаний органов государственного контроля (надзора), всего,в том числе:</t>
  </si>
  <si>
    <t>15.5.1.</t>
  </si>
  <si>
    <t>15.5.2.</t>
  </si>
  <si>
    <t>15.6.</t>
  </si>
  <si>
    <t>Количество устраненных правонарушений</t>
  </si>
  <si>
    <t>15.6.1.</t>
  </si>
  <si>
    <t>15.6.2.</t>
  </si>
  <si>
    <t>16.</t>
  </si>
  <si>
    <t>Количество случаев приостановления действия разрешений за нарушение обязательных требований после проведения проверок, из них:</t>
  </si>
  <si>
    <t>16.1.</t>
  </si>
  <si>
    <t xml:space="preserve">по решению контролирующего органа </t>
  </si>
  <si>
    <t>16.2.</t>
  </si>
  <si>
    <t xml:space="preserve">по решению суда </t>
  </si>
  <si>
    <t>17.</t>
  </si>
  <si>
    <t>Количество решений судов об удовлетворении заявлений Ростехнадзора об административном приостановлении деятельности лица, получившего разрешение на допуск в эксплуатацию</t>
  </si>
  <si>
    <t>17.1.</t>
  </si>
  <si>
    <t>Общее число обращений в суд с заявлениями об административном приостановлении деятельности лиц, получивших разрешение на допуск в эксплуатацию</t>
  </si>
  <si>
    <t>18.</t>
  </si>
  <si>
    <t>Количество решений суда об удовлетворении заявлений Ростехнадзора об аннулировании разрешения на допуск в эксплуатацию</t>
  </si>
  <si>
    <t>18.1.</t>
  </si>
  <si>
    <t>Общее количество обращений в суд с заявлениями об аннулировании разрешений на допуск в эксплуатацию</t>
  </si>
  <si>
    <t>19.</t>
  </si>
  <si>
    <t>Общее количество проверок, по итогам проведения которых по фактам выявленных нарушений возбуждены дела об административных правонарушениях, всего, в том числе:</t>
  </si>
  <si>
    <t>19.1.</t>
  </si>
  <si>
    <t>19.2.</t>
  </si>
  <si>
    <t>20.</t>
  </si>
  <si>
    <t>Общее количество проверок, по итогам которых по фактам выявленных нарушений наложены административные наказания, всего, в том числе:</t>
  </si>
  <si>
    <t>20.1.</t>
  </si>
  <si>
    <t>20.2.</t>
  </si>
  <si>
    <t>21.</t>
  </si>
  <si>
    <t>21.1.</t>
  </si>
  <si>
    <t>Количество объектов энергетики, в отношении которых проведены профилактические мероприятия, шт.</t>
  </si>
  <si>
    <t>21.2.</t>
  </si>
  <si>
    <t>Количество профилактических мероприятий, проведенных с привлечением экспертных организаций и экспертов</t>
  </si>
  <si>
    <t>22.</t>
  </si>
  <si>
    <t>Общее количество административных наказаний, наложенных по итогам проверок, - всего (сумма строк 22.5, 22.6, 22.7, 22.8, 22.9, 22.10), в том числе:</t>
  </si>
  <si>
    <t>22.1.</t>
  </si>
  <si>
    <t>22.2.</t>
  </si>
  <si>
    <t>22.3.</t>
  </si>
  <si>
    <t>обжаловано административных наказаний (из строки 22)</t>
  </si>
  <si>
    <t>22.4.</t>
  </si>
  <si>
    <t xml:space="preserve">итого с учетом результатов обжалований </t>
  </si>
  <si>
    <t>22.5.</t>
  </si>
  <si>
    <t>в том числе по видам наказаний (из строки 22.4): конфискация орудия совершения или предмета административного правонарушения</t>
  </si>
  <si>
    <t>22.5.1.</t>
  </si>
  <si>
    <t>22.5.2.</t>
  </si>
  <si>
    <t>22.5.3.</t>
  </si>
  <si>
    <t>обжаловано (из строки 22.5)</t>
  </si>
  <si>
    <t>22.5.4.</t>
  </si>
  <si>
    <t>22.6.</t>
  </si>
  <si>
    <t>административный арест</t>
  </si>
  <si>
    <t>22.6.1.</t>
  </si>
  <si>
    <t>22.6.2.</t>
  </si>
  <si>
    <t>22.6.3.</t>
  </si>
  <si>
    <t>обжаловано (из строки 22.6)</t>
  </si>
  <si>
    <t>22.6.4.</t>
  </si>
  <si>
    <t>22.7.</t>
  </si>
  <si>
    <t>дисквалификация</t>
  </si>
  <si>
    <t>22.7.1.</t>
  </si>
  <si>
    <t>22.7.2.</t>
  </si>
  <si>
    <t>22.7.3.</t>
  </si>
  <si>
    <t>обжаловано  (из строки 22.7)</t>
  </si>
  <si>
    <t>22.7.4.</t>
  </si>
  <si>
    <t>22.8.</t>
  </si>
  <si>
    <t>административное приостановление деятельности</t>
  </si>
  <si>
    <t>22.8.1.</t>
  </si>
  <si>
    <t>22.8.2.</t>
  </si>
  <si>
    <t>22.8.3.</t>
  </si>
  <si>
    <t>обжаловано  (из строки 22.8)</t>
  </si>
  <si>
    <t>22.8.4.</t>
  </si>
  <si>
    <t>22.8.5.</t>
  </si>
  <si>
    <t>в том числе (из строки 22.8):Временный запрет деятельности</t>
  </si>
  <si>
    <t>22.9.</t>
  </si>
  <si>
    <t>предупреждение</t>
  </si>
  <si>
    <t>22.9.1.</t>
  </si>
  <si>
    <t>22.9.2.</t>
  </si>
  <si>
    <t>22.9.3.</t>
  </si>
  <si>
    <t>обжаловано (из строки 22.9)</t>
  </si>
  <si>
    <t>22.9.4.</t>
  </si>
  <si>
    <t>22.10.</t>
  </si>
  <si>
    <t>административный штраф</t>
  </si>
  <si>
    <t>22.10.1.</t>
  </si>
  <si>
    <t>22.10.2.</t>
  </si>
  <si>
    <t>22.10.3.</t>
  </si>
  <si>
    <t>обжаловано (из строки 22.10)</t>
  </si>
  <si>
    <t>22.10.4.</t>
  </si>
  <si>
    <t>22.10.5.</t>
  </si>
  <si>
    <t>В том числе по субъектам административной ответственности (по строке 22.10):на гражданина</t>
  </si>
  <si>
    <t>22.10.5.1.</t>
  </si>
  <si>
    <t>22.10.5.2.</t>
  </si>
  <si>
    <t>22.10.6.</t>
  </si>
  <si>
    <t>на должностное лицо</t>
  </si>
  <si>
    <t>22.10.6.1.</t>
  </si>
  <si>
    <t>22.10.6.2</t>
  </si>
  <si>
    <t>22.10.7.</t>
  </si>
  <si>
    <t>на индивидуального предпринимателя</t>
  </si>
  <si>
    <t>22.10.7.1.</t>
  </si>
  <si>
    <t>22.10.7.2.</t>
  </si>
  <si>
    <t>22.10.8.</t>
  </si>
  <si>
    <t>на юридическое лицо</t>
  </si>
  <si>
    <t>22.10.8.1.</t>
  </si>
  <si>
    <t>22.10.8.2.</t>
  </si>
  <si>
    <t>23.</t>
  </si>
  <si>
    <t>Общая сумма наложенных административных штрафов (тыс. рублей) - всего, в том числе:</t>
  </si>
  <si>
    <t>23.1.</t>
  </si>
  <si>
    <t>23.2.</t>
  </si>
  <si>
    <t>23.3.</t>
  </si>
  <si>
    <t>В том числе по субъектам административной ответственности: на гражданина</t>
  </si>
  <si>
    <t>23.3.1.</t>
  </si>
  <si>
    <t>23.3.2.</t>
  </si>
  <si>
    <t>23.4.</t>
  </si>
  <si>
    <t>23.4.1.</t>
  </si>
  <si>
    <t>23.4.2.</t>
  </si>
  <si>
    <t>23.5.</t>
  </si>
  <si>
    <t>23.5.1.</t>
  </si>
  <si>
    <t>23.5.2.</t>
  </si>
  <si>
    <t>23.6.</t>
  </si>
  <si>
    <t>23.6.1.</t>
  </si>
  <si>
    <t>23.6.2.</t>
  </si>
  <si>
    <t>24.</t>
  </si>
  <si>
    <t>Общая сумма уплаченных (взысканных) административных штрафов (тыс. рублей), всего, в том числе:</t>
  </si>
  <si>
    <t>24.1.</t>
  </si>
  <si>
    <t>24.2.</t>
  </si>
  <si>
    <t>25.</t>
  </si>
  <si>
    <t>Общее количество проверок, по итогам которых по фактам выявленных нарушений материалы переданы в правоохранительные органы для возбуждения уголовных дел (принятия мер прокурорского реагирования), всего, в том числе в органы:</t>
  </si>
  <si>
    <t>25.1.</t>
  </si>
  <si>
    <t>прокуратуры</t>
  </si>
  <si>
    <t>25.2.</t>
  </si>
  <si>
    <t>МВД России</t>
  </si>
  <si>
    <t>25.3.</t>
  </si>
  <si>
    <t>ФСБ России</t>
  </si>
  <si>
    <t>25.4.</t>
  </si>
  <si>
    <t>иные</t>
  </si>
  <si>
    <t>25.5.</t>
  </si>
  <si>
    <t>из них количество проверок, по итогам которых по фактам выявленных нарушений применены меры уголовного наказания, всего, в том числе:</t>
  </si>
  <si>
    <t>25.5.1.</t>
  </si>
  <si>
    <t>25.5.2.</t>
  </si>
  <si>
    <t>26.</t>
  </si>
  <si>
    <t>Количество проверок, результаты которых были признаны недействительными, - всего (сумма строк 26.3, 26.4, 26.5),в том числе :</t>
  </si>
  <si>
    <t>26.1.</t>
  </si>
  <si>
    <t>26.2.</t>
  </si>
  <si>
    <t>26.3.</t>
  </si>
  <si>
    <t>26.3.1.</t>
  </si>
  <si>
    <t>26.3.2.</t>
  </si>
  <si>
    <t>26.4.</t>
  </si>
  <si>
    <t>по предписанию органов прокуратуры</t>
  </si>
  <si>
    <t>26.4.1.</t>
  </si>
  <si>
    <t>26.4.2.</t>
  </si>
  <si>
    <t>26.5.</t>
  </si>
  <si>
    <t>по решению руководителя органа государственного контроля (надзора)</t>
  </si>
  <si>
    <t>26.5.1.</t>
  </si>
  <si>
    <t>26.5.2.</t>
  </si>
  <si>
    <t>27.</t>
  </si>
  <si>
    <t>Количество проверок, проведенных с нарушением требований законодательства о порядке их проведения, по результатам выявления которых к должностным лицам органов государственного контроля (надзора) применены меры дисциплинарного и административного наказания, всего, в том числе:</t>
  </si>
  <si>
    <t>27.1.</t>
  </si>
  <si>
    <t>27.2.</t>
  </si>
  <si>
    <t>28.</t>
  </si>
  <si>
    <t>Сумма денежных средств, взысканная с Ростехнадзора в связи с неправомерным действием (бездействием) его должностных лиц, осуществляющих контрольно-надзорную деятельность, в том числе, с учетом отмененных по решению суда результатов проверок, млн. руб.</t>
  </si>
  <si>
    <t>29.</t>
  </si>
  <si>
    <t xml:space="preserve">Количество вынесенных определений о проведении административного расследования о нарушении обязательных требований </t>
  </si>
  <si>
    <t>30.</t>
  </si>
  <si>
    <t>Количество постановлений о назначении административного наказания, вынесенных по результатам административных расследований</t>
  </si>
  <si>
    <t>31.</t>
  </si>
  <si>
    <t>Количество постановлений о назначении административного штрафа, вынесенных по результатам административных расследований</t>
  </si>
  <si>
    <t>32.</t>
  </si>
  <si>
    <t>Количество постановлений о назначении административного предупреждения, вынесенных по результатам административных расследований</t>
  </si>
  <si>
    <t>33.</t>
  </si>
  <si>
    <t>Общая сумма административных штрафов, наложенных в соответствии с постановлениями, вынесенными по результатам административных расследований, тыс. руб., всего, в том числе</t>
  </si>
  <si>
    <t>33.1.</t>
  </si>
  <si>
    <t>на граждан</t>
  </si>
  <si>
    <t>33.2.</t>
  </si>
  <si>
    <t>на должностных лиц</t>
  </si>
  <si>
    <t>33.3.</t>
  </si>
  <si>
    <t>на индивидуальных предпринимателей</t>
  </si>
  <si>
    <t>33.4.</t>
  </si>
  <si>
    <t>на юридических лиц</t>
  </si>
  <si>
    <t>34.</t>
  </si>
  <si>
    <t>Общая сумма  административных штрафов, уплаченных (взысканных) по результатам административных расследований, тыс. руб.</t>
  </si>
  <si>
    <t>35.</t>
  </si>
  <si>
    <t>Продолжительность всех проведенных административных расследований, часов</t>
  </si>
  <si>
    <t>36.</t>
  </si>
  <si>
    <t>Общее число должностных лиц, задействованных в проведении всех административных расследований</t>
  </si>
  <si>
    <t>37.</t>
  </si>
  <si>
    <t>Общее количество протоколов об административных правонарушениях, составленных работниками Ростехнадзора</t>
  </si>
  <si>
    <t>37.1.</t>
  </si>
  <si>
    <t>Количество протоколов об административных правонарушениях, подлежащих рассмотрению судебными органами</t>
  </si>
  <si>
    <t>38.</t>
  </si>
  <si>
    <t>Общее количество вынесенных постановлений о прекращении производства по делу об административном правонарушении</t>
  </si>
  <si>
    <t>38.1.</t>
  </si>
  <si>
    <t>Количество вынесенных постановлений о прекращении производства по делу об административном правонарушении в связи с малозначительностью нарушения</t>
  </si>
  <si>
    <t>39.</t>
  </si>
  <si>
    <t xml:space="preserve">Количество постановлений о назначении административных наказаний, вынесенных по результатам рассмотрения дел об административных правонарушениях </t>
  </si>
  <si>
    <t>39.1.</t>
  </si>
  <si>
    <t>Количество вынесенных постановлений о назначении наказания в виде административного штрафа</t>
  </si>
  <si>
    <t>39.1.1.</t>
  </si>
  <si>
    <t>Количество вынесенных постановлений о назначении административного наказания в виде административного штрафа в отношении должностных лиц, тыс. руб.</t>
  </si>
  <si>
    <t>39.1.2.</t>
  </si>
  <si>
    <t>Количество вынесенных постановлений о назначении административного наказания в виде административного штрафа в отношении индивидуальных предпринимателей и юридических лиц, тыс. руб.</t>
  </si>
  <si>
    <t>39.2.</t>
  </si>
  <si>
    <t>Количество вынесенных постановлений о назначении административного наказания в виде предупреждения</t>
  </si>
  <si>
    <t>40.</t>
  </si>
  <si>
    <t>Количество административных штрафов, наложенных на лиц, являющихся субъектами малого и среднего предпринимательства, по которым административный штраф был заменен предупреждением</t>
  </si>
  <si>
    <t>41.</t>
  </si>
  <si>
    <t xml:space="preserve">Общее количество юридических лиц и индивидуальных предпринимателей, в отношении которых проводились плановые, внеплановые проверки </t>
  </si>
  <si>
    <t>42.</t>
  </si>
  <si>
    <t>Количество проверок, находящихся в стадии проведения (по состоянию на отчетную дату)</t>
  </si>
  <si>
    <t>43.</t>
  </si>
  <si>
    <t>Количество проверок, предусмотренных ежегодным планом проведения проверок на отчетный период</t>
  </si>
  <si>
    <t>44.</t>
  </si>
  <si>
    <t>Количество проверок объектов энергетики, которые не удалось провести, всего, в том числе:</t>
  </si>
  <si>
    <t>44.1</t>
  </si>
  <si>
    <t>в связи с отсутствием проверяемого лица по месту нахождения (жительства), указанному в государственных информационных ресурсах</t>
  </si>
  <si>
    <t>44.1.1.</t>
  </si>
  <si>
    <t>44.2.2.</t>
  </si>
  <si>
    <t>44.2.</t>
  </si>
  <si>
    <t>в связи с отсутствием руководителя организации, иного уполномоченного лица</t>
  </si>
  <si>
    <t>44.2.1.</t>
  </si>
  <si>
    <t>44.3.</t>
  </si>
  <si>
    <t>в связи с изменением статуса проверяемого лица</t>
  </si>
  <si>
    <t>44.3.1.</t>
  </si>
  <si>
    <t>44.4.</t>
  </si>
  <si>
    <t>в связи с прекращением осуществления проверяемой сферы деятельности</t>
  </si>
  <si>
    <t>44.4.1.</t>
  </si>
  <si>
    <t>44.4.2.</t>
  </si>
  <si>
    <t>44.5.</t>
  </si>
  <si>
    <t>в связи со сменой собственника объекта</t>
  </si>
  <si>
    <t>44.5.1.</t>
  </si>
  <si>
    <t>44.5.2.</t>
  </si>
  <si>
    <t>45.</t>
  </si>
  <si>
    <t>Количество ликвидированных либо прекративших свою деятельность к моменту проведения плановой проверки юридических лиц, индивидуальных предпринимателей (из числа включенных в план проверок на отчетный период)</t>
  </si>
  <si>
    <t>46.</t>
  </si>
  <si>
    <t>Направлено в органы прокуратуры заявлений о согласовании проведения внеплановых выездных проверок,</t>
  </si>
  <si>
    <t>46.1.</t>
  </si>
  <si>
    <t>из них отказано органами прокуратуры в согласовании</t>
  </si>
  <si>
    <t>47.</t>
  </si>
  <si>
    <t>Количество проверок, проводимых с привлечением  экспертных организаций</t>
  </si>
  <si>
    <t>48.</t>
  </si>
  <si>
    <t>Количество проверок, проводимых с привлечением экспертов</t>
  </si>
  <si>
    <t>49.</t>
  </si>
  <si>
    <t>Количество штатных единиц по должностям, предусматривающим выполнение функций по контролю (надзору),</t>
  </si>
  <si>
    <t>49.1.</t>
  </si>
  <si>
    <t>из них занятых</t>
  </si>
  <si>
    <t>50.</t>
  </si>
  <si>
    <t>Общее количество должностных лиц, включенных в распоряжения о проведении проверок</t>
  </si>
  <si>
    <t>50.1.</t>
  </si>
  <si>
    <t>50.2</t>
  </si>
  <si>
    <t>51.</t>
  </si>
  <si>
    <t>Общее количество должностных лиц, задействованных в проведении межведомственных проверок</t>
  </si>
  <si>
    <t>52.</t>
  </si>
  <si>
    <t>Количество случаев причинения субъектами, относящимися к поднадзорной сфере,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чрезвычайных ситуаций природного и техногенного характера - всего, в том числе:</t>
  </si>
  <si>
    <t>52.1.</t>
  </si>
  <si>
    <t>количество случаев причинения вреда жизни, здоровью граждан</t>
  </si>
  <si>
    <t>52.2.</t>
  </si>
  <si>
    <t>количество случаев причинения вреда животным, растениям, окружающей среде</t>
  </si>
  <si>
    <t>52.3.</t>
  </si>
  <si>
    <t>количество случаев причинения вреда объектам культурного наследия (памятникам истории и культуры) народов Российской Федерации</t>
  </si>
  <si>
    <t>52.4.</t>
  </si>
  <si>
    <t>количество случаев возникновения чрезвычайных ситуаций техногенного характера</t>
  </si>
  <si>
    <t>53.</t>
  </si>
  <si>
    <t>Сумма предотвращенного ущерба, в млн. руб.</t>
  </si>
  <si>
    <t>54.</t>
  </si>
  <si>
    <t>Число поднадзорных организаций (по месту регистрации юридического лица)</t>
  </si>
  <si>
    <t xml:space="preserve">Число поднадзорных объектов </t>
  </si>
  <si>
    <t>54.1.</t>
  </si>
  <si>
    <t>Тепловых электростанций</t>
  </si>
  <si>
    <t>54.2.</t>
  </si>
  <si>
    <t>Газотурбинных (газопоршневых) электростанций</t>
  </si>
  <si>
    <t>54.3.</t>
  </si>
  <si>
    <t>Малых (технологических) электростанций</t>
  </si>
  <si>
    <t>54.4.</t>
  </si>
  <si>
    <t>Гидроэлектростанций</t>
  </si>
  <si>
    <t>54.5.</t>
  </si>
  <si>
    <t>Котельных всего, в том числе:</t>
  </si>
  <si>
    <t>54.5.1.</t>
  </si>
  <si>
    <t xml:space="preserve">      производственных</t>
  </si>
  <si>
    <t>54.5.2.</t>
  </si>
  <si>
    <t xml:space="preserve">      отопительно-производственных</t>
  </si>
  <si>
    <t>54.5.3.</t>
  </si>
  <si>
    <t xml:space="preserve">      отопительных</t>
  </si>
  <si>
    <t>54.6.</t>
  </si>
  <si>
    <t>Протяженность тепловых сетей (в двухтрубном исчислении), км</t>
  </si>
  <si>
    <t>54.7.</t>
  </si>
  <si>
    <t>Протяженность линий электропередачи всего км, в том числе:</t>
  </si>
  <si>
    <t>54.7.1.</t>
  </si>
  <si>
    <t xml:space="preserve">      напряжением до 1 кВ</t>
  </si>
  <si>
    <t>54.7.2.</t>
  </si>
  <si>
    <t xml:space="preserve">      напряжением выше 1 до 110 кВ</t>
  </si>
  <si>
    <t>54.7.3.</t>
  </si>
  <si>
    <t xml:space="preserve">      напряжением 220 кВ и выше</t>
  </si>
  <si>
    <t>54.8.</t>
  </si>
  <si>
    <t xml:space="preserve">Электрических подстанций </t>
  </si>
  <si>
    <t>54.9.</t>
  </si>
  <si>
    <t>Потребителей электроэнергии всего, в том числе:</t>
  </si>
  <si>
    <t>54.9.1.</t>
  </si>
  <si>
    <t xml:space="preserve">      промышленных потребителей</t>
  </si>
  <si>
    <t>54.9.2.</t>
  </si>
  <si>
    <t xml:space="preserve">      непромышленных потребителей</t>
  </si>
  <si>
    <t>54.10.</t>
  </si>
  <si>
    <t>Потребителей тепловой энергии всего, в том числе:</t>
  </si>
  <si>
    <t>54.10.1.</t>
  </si>
  <si>
    <t>54.10.2.</t>
  </si>
  <si>
    <t>55.</t>
  </si>
  <si>
    <t>Количество объектов энергетики, при эксплуатации которых допущены нарушения, в результате которых причинен ущерб или была создана угроза его причинения, выявленные в результате проведения контрольно-надзорных мероприятий</t>
  </si>
  <si>
    <t>55.1.</t>
  </si>
  <si>
    <t>Количество объектов энергетики, при эксплуатации которых допущены нарушения, в результате которых причинен ущерб</t>
  </si>
  <si>
    <t>55.2.</t>
  </si>
  <si>
    <t>Количество объектов энергетики, при эксплуатации которых допущены нарушения, в результате которых была создана угроза причинения ущерба или являющиеся грубыми нарушениями</t>
  </si>
  <si>
    <t>56.</t>
  </si>
  <si>
    <t>Количество объектов энергетики, у которых были устранены выявленные нарушения</t>
  </si>
  <si>
    <t>56.1.</t>
  </si>
  <si>
    <t>Количество объектов энергетики,  у которых были устранены выявленные нарушения, в результате которых причинен ущерб</t>
  </si>
  <si>
    <t>56.2.</t>
  </si>
  <si>
    <t>Количество объектов энергетики, у которых были устранены выявленные нарушения в результате которых была создана угроза причинения ущерба или являющиеся грубыми нарушениями</t>
  </si>
  <si>
    <t>57.</t>
  </si>
  <si>
    <t>Количество объектов энергетики, допустивших повторные нарушения обязательных требований, ставшие фактором причинения ущерба</t>
  </si>
  <si>
    <t>57.1.</t>
  </si>
  <si>
    <t>Количество объектов энергетики, допустивших повторные нарушения обязательных требований, представляющие непосредственную угрозу причинения ущерба или являющиеся грубыми нарушениями</t>
  </si>
  <si>
    <t>58.</t>
  </si>
  <si>
    <t>Количество заявлений (обращений) с указанием фактов нарушений, поступивших от физических и юридических лиц, сообщений органов государственной власти, местного самоуправления, средств массовой информации с указанием фактов нарушений</t>
  </si>
  <si>
    <t>59.</t>
  </si>
  <si>
    <t>Количество заявлений (обращений), являющихся основанием для издания распоряжения о проведения внеплановой проверки, по которым внеплановые мероприятия не были проведены</t>
  </si>
  <si>
    <t>59.1.</t>
  </si>
  <si>
    <t>Количество заявлений (обращений), являющихся основанием для издания распоряжения о проведения внеплановой проверки, по которым в  проведении проверки было отказано прокуратурой</t>
  </si>
  <si>
    <t>60.</t>
  </si>
  <si>
    <t>Количество объектов энергетики, в отношении которых были проведены проверки</t>
  </si>
  <si>
    <t>60.1.</t>
  </si>
  <si>
    <t>Общее количество проверенных объектов энергетики при эксплуатации которых допущены нарушения</t>
  </si>
  <si>
    <t>60.2.</t>
  </si>
  <si>
    <t>Количество проверенных объектов энергетики, у которых были устранены нарушения</t>
  </si>
  <si>
    <t>60.3.</t>
  </si>
  <si>
    <t>Общее количество подконтрольных объектов энергетики, в отношении которых осуществляются мониторинговые мероприятия</t>
  </si>
  <si>
    <t>61.</t>
  </si>
  <si>
    <t>Количество работающих на поднадзорных объектах</t>
  </si>
  <si>
    <t>62.</t>
  </si>
  <si>
    <t>Количество внеплановых проверок, проведенных в рамках оценки готовности к отопительному периоду</t>
  </si>
  <si>
    <t>62.1.</t>
  </si>
  <si>
    <t>Количество нарушений выявленных при проведении проверок оценки готовности к отопительному периоду</t>
  </si>
  <si>
    <t>63.</t>
  </si>
  <si>
    <t xml:space="preserve">Допущено в эксплуатацию новых, реконструированных энергоустановок </t>
  </si>
  <si>
    <t>64.</t>
  </si>
  <si>
    <t>Произошло аварий на поднадзорных объектах всего</t>
  </si>
  <si>
    <t>64.1.</t>
  </si>
  <si>
    <t>из них расследуемых Ростехнадзором</t>
  </si>
  <si>
    <t>64.1.1.</t>
  </si>
  <si>
    <t>в том числе аварии в результате действий третьих лиц</t>
  </si>
  <si>
    <t>65.</t>
  </si>
  <si>
    <t>Ущерб от аварий на поднадзорных объектах, полный (тыс. руб.), в том числе:</t>
  </si>
  <si>
    <t>65.1. </t>
  </si>
  <si>
    <t>прямые потери от аварий (тыс. руб.)</t>
  </si>
  <si>
    <t>65.2. </t>
  </si>
  <si>
    <t>затраты на локализацию и ликвидацию последствий аварий на поднадзорных объектах, включая затраты по техническому расследованию причин аварий (тыс. руб.)</t>
  </si>
  <si>
    <t>65.3. </t>
  </si>
  <si>
    <t>экологический ущерб (урон, нанесенный объектам окружающей среды),  (тыс. руб.)</t>
  </si>
  <si>
    <t>65.4. </t>
  </si>
  <si>
    <t>ущерб, нанесенный третьим лицам  (тыс. руб.)</t>
  </si>
  <si>
    <t>66.      </t>
  </si>
  <si>
    <t>Количество травмированных в результате аварий (чел.), всего, из них:</t>
  </si>
  <si>
    <t>66.1. </t>
  </si>
  <si>
    <t>со смертельным исходом</t>
  </si>
  <si>
    <t>66.2. </t>
  </si>
  <si>
    <t>с тяжелым исходом</t>
  </si>
  <si>
    <t>67.      </t>
  </si>
  <si>
    <t>Количество пострадавших в результате несчастных случаев на производстве (чел.), всего, из них:</t>
  </si>
  <si>
    <t>67.1. </t>
  </si>
  <si>
    <t>67.2. </t>
  </si>
  <si>
    <t>68.      </t>
  </si>
  <si>
    <t>Общее количество травмированных в результате аварий и несчастных случаев, всего (чел.), из них:</t>
  </si>
  <si>
    <t>68.1. </t>
  </si>
  <si>
    <t>68.2. </t>
  </si>
  <si>
    <t>69.      </t>
  </si>
  <si>
    <t>Число групповых несчастных случаев на производстве</t>
  </si>
  <si>
    <t>70.      </t>
  </si>
  <si>
    <t>Количество травмированных при групповых несчастных случаях на производстве (чел.), всего, из них:</t>
  </si>
  <si>
    <t>70.1. </t>
  </si>
  <si>
    <t>70.2. </t>
  </si>
  <si>
    <t>71.</t>
  </si>
  <si>
    <t>Количество расследований, проведенных с целью выявления причин несчастных случаев</t>
  </si>
  <si>
    <t>71.1.</t>
  </si>
  <si>
    <t>Количество выявленных при проведении расследования причин несчастных случаев</t>
  </si>
  <si>
    <t>72.</t>
  </si>
  <si>
    <t>Количество расследований, проведенных с целью выявления причин аварий</t>
  </si>
  <si>
    <t>72.1.</t>
  </si>
  <si>
    <t>Количество выявленных при проведении расследования причин аварий</t>
  </si>
  <si>
    <t>73.</t>
  </si>
  <si>
    <t>Количество административных наказаний, наложенных по результатам проведения расследований причин несчастных случаев, всего, в том числе:</t>
  </si>
  <si>
    <t>73.1.</t>
  </si>
  <si>
    <t>в виде конфискации орудия совершения или предмета административного правонарушения</t>
  </si>
  <si>
    <t>73.2.</t>
  </si>
  <si>
    <t>в виде административного приостановления деятельности</t>
  </si>
  <si>
    <t>73.3.</t>
  </si>
  <si>
    <t>в виде предупреждения</t>
  </si>
  <si>
    <t>73.4.</t>
  </si>
  <si>
    <t>в виде наложения административного штрафа</t>
  </si>
  <si>
    <t>74.</t>
  </si>
  <si>
    <t>Общая сумма наложенных административных штрафов в результате проведения расследований причин несчастных случаев</t>
  </si>
  <si>
    <t>75.</t>
  </si>
  <si>
    <t>Количество административных наказаний, наложенных по результатам проведения расследований причин аварий, всего, в том числе:</t>
  </si>
  <si>
    <t>75.1.</t>
  </si>
  <si>
    <t>75.2.</t>
  </si>
  <si>
    <t>75.3.</t>
  </si>
  <si>
    <t>75.4.</t>
  </si>
  <si>
    <t>76.</t>
  </si>
  <si>
    <t>Общая сумма наложенных административных штрафов в результате проведения расследований причин аварий, тыс. руб.</t>
  </si>
  <si>
    <t>77.</t>
  </si>
  <si>
    <t>Общая продолжительность всех проведенных расследований причин аварий, несчастных случаев, час</t>
  </si>
  <si>
    <t>78.</t>
  </si>
  <si>
    <t>Общее количество должностных лиц, задействованных в проведении одного расследования причин аварий, несчастных случаев</t>
  </si>
  <si>
    <t xml:space="preserve">                                            </t>
  </si>
  <si>
    <t>(наименование территориального органа Ростехнадзора)</t>
  </si>
  <si>
    <t>Всего по тер. органу</t>
  </si>
  <si>
    <t>в том числе: по решению суда</t>
  </si>
  <si>
    <t>Количество примененных мер профилактического воздействия (предостережения), (ед.)</t>
  </si>
  <si>
    <t xml:space="preserve">  за 12 месяцев_2021_ г.   </t>
  </si>
  <si>
    <t>Астраханская область</t>
  </si>
  <si>
    <t>Республика Калмыкия</t>
  </si>
  <si>
    <t>Волгоградская оласть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</si>
</sst>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u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vertAlign val="superscript"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5">
    <xf numFmtId="0" fontId="0" fillId="0" borderId="0" xfId="0"/>
    <xf numFmtId="0" fontId="2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10" fillId="0" borderId="0" xfId="1" applyNumberFormat="1" applyBorder="1"/>
    <xf numFmtId="0" fontId="13" fillId="0" borderId="0" xfId="1" applyNumberFormat="1" applyFont="1"/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left" vertical="center" wrapText="1" indent="2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 indent="4"/>
    </xf>
    <xf numFmtId="0" fontId="9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0" xfId="0" applyFont="1" applyBorder="1"/>
    <xf numFmtId="0" fontId="15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0" xfId="1" applyNumberFormat="1" applyFont="1" applyBorder="1"/>
    <xf numFmtId="0" fontId="5" fillId="0" borderId="1" xfId="0" applyNumberFormat="1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 applyProtection="1">
      <alignment horizontal="center" vertical="center" wrapText="1"/>
      <protection locked="0"/>
    </xf>
    <xf numFmtId="1" fontId="5" fillId="2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1" fontId="11" fillId="2" borderId="2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NumberFormat="1" applyFont="1" applyBorder="1" applyAlignment="1" applyProtection="1">
      <alignment horizontal="center" vertical="center"/>
      <protection locked="0"/>
    </xf>
    <xf numFmtId="1" fontId="11" fillId="2" borderId="2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0" borderId="0" xfId="1" applyNumberFormat="1" applyFont="1" applyAlignment="1">
      <alignment horizontal="center" vertical="center"/>
    </xf>
    <xf numFmtId="0" fontId="10" fillId="0" borderId="0" xfId="1" applyNumberForma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07"/>
  <sheetViews>
    <sheetView tabSelected="1" view="pageBreakPreview" topLeftCell="A19" zoomScaleNormal="75" zoomScaleSheetLayoutView="100" workbookViewId="0">
      <selection activeCell="K28" sqref="K28"/>
    </sheetView>
  </sheetViews>
  <sheetFormatPr defaultColWidth="9.140625" defaultRowHeight="15" x14ac:dyDescent="0.25"/>
  <cols>
    <col min="1" max="1" width="9.28515625" style="7" customWidth="1"/>
    <col min="2" max="2" width="46.85546875" style="7" customWidth="1"/>
    <col min="3" max="4" width="9.140625" style="26"/>
    <col min="5" max="5" width="12" style="7" customWidth="1"/>
    <col min="6" max="6" width="13.5703125" style="7" bestFit="1" customWidth="1"/>
    <col min="7" max="16384" width="9.140625" style="7"/>
  </cols>
  <sheetData>
    <row r="1" spans="1:6" s="12" customFormat="1" ht="15.75" x14ac:dyDescent="0.25">
      <c r="C1" s="23"/>
      <c r="D1" s="23"/>
      <c r="F1" s="9" t="s">
        <v>0</v>
      </c>
    </row>
    <row r="2" spans="1:6" s="12" customFormat="1" ht="15.75" x14ac:dyDescent="0.25">
      <c r="C2" s="23"/>
      <c r="D2" s="23"/>
      <c r="F2" s="1"/>
    </row>
    <row r="3" spans="1:6" s="12" customFormat="1" ht="15.75" x14ac:dyDescent="0.25">
      <c r="A3" s="59" t="s">
        <v>1</v>
      </c>
      <c r="B3" s="59"/>
      <c r="C3" s="59"/>
      <c r="D3" s="59"/>
      <c r="E3" s="59"/>
      <c r="F3" s="59"/>
    </row>
    <row r="4" spans="1:6" s="12" customFormat="1" ht="15.75" x14ac:dyDescent="0.25">
      <c r="A4" s="12" t="s">
        <v>484</v>
      </c>
      <c r="C4" s="10" t="s">
        <v>489</v>
      </c>
      <c r="D4" s="10"/>
    </row>
    <row r="5" spans="1:6" s="12" customFormat="1" ht="18.75" x14ac:dyDescent="0.25">
      <c r="B5" s="62" t="s">
        <v>485</v>
      </c>
      <c r="C5" s="62"/>
      <c r="D5" s="48"/>
    </row>
    <row r="6" spans="1:6" s="12" customFormat="1" ht="18.75" x14ac:dyDescent="0.25">
      <c r="C6" s="24"/>
      <c r="D6" s="24"/>
    </row>
    <row r="7" spans="1:6" s="12" customFormat="1" ht="15.75" x14ac:dyDescent="0.25">
      <c r="C7" s="23"/>
      <c r="D7" s="23"/>
      <c r="F7" s="13" t="s">
        <v>2</v>
      </c>
    </row>
    <row r="8" spans="1:6" s="12" customFormat="1" ht="15.75" customHeight="1" x14ac:dyDescent="0.25">
      <c r="A8" s="63" t="s">
        <v>3</v>
      </c>
      <c r="B8" s="63" t="s">
        <v>4</v>
      </c>
      <c r="C8" s="64" t="s">
        <v>486</v>
      </c>
      <c r="D8" s="49"/>
      <c r="E8" s="63"/>
      <c r="F8" s="63"/>
    </row>
    <row r="9" spans="1:6" s="12" customFormat="1" ht="36" x14ac:dyDescent="0.25">
      <c r="A9" s="63"/>
      <c r="B9" s="63"/>
      <c r="C9" s="64"/>
      <c r="D9" s="22" t="s">
        <v>492</v>
      </c>
      <c r="E9" s="22" t="s">
        <v>490</v>
      </c>
      <c r="F9" s="22" t="s">
        <v>491</v>
      </c>
    </row>
    <row r="10" spans="1:6" s="12" customFormat="1" x14ac:dyDescent="0.25">
      <c r="A10" s="11">
        <v>1</v>
      </c>
      <c r="B10" s="11">
        <v>2</v>
      </c>
      <c r="C10" s="25">
        <v>3</v>
      </c>
      <c r="D10" s="49"/>
      <c r="E10" s="11">
        <v>6</v>
      </c>
      <c r="F10" s="55">
        <v>7</v>
      </c>
    </row>
    <row r="11" spans="1:6" s="12" customFormat="1" ht="36" x14ac:dyDescent="0.25">
      <c r="A11" s="6" t="s">
        <v>5</v>
      </c>
      <c r="B11" s="3" t="s">
        <v>6</v>
      </c>
      <c r="C11" s="33">
        <f>D11+E11+F11</f>
        <v>4050</v>
      </c>
      <c r="D11" s="31">
        <v>2436</v>
      </c>
      <c r="E11" s="28">
        <f t="shared" ref="E11" si="0">SUM(E12:E13)</f>
        <v>888</v>
      </c>
      <c r="F11" s="28">
        <f t="shared" ref="F11" si="1">SUM(F12:F13)</f>
        <v>726</v>
      </c>
    </row>
    <row r="12" spans="1:6" s="12" customFormat="1" x14ac:dyDescent="0.25">
      <c r="A12" s="2" t="s">
        <v>7</v>
      </c>
      <c r="B12" s="14" t="s">
        <v>8</v>
      </c>
      <c r="C12" s="33">
        <f t="shared" ref="C12:C75" si="2">D12+E12+F12</f>
        <v>1</v>
      </c>
      <c r="D12" s="32">
        <v>1</v>
      </c>
      <c r="E12" s="46">
        <v>0</v>
      </c>
      <c r="F12" s="46">
        <v>0</v>
      </c>
    </row>
    <row r="13" spans="1:6" s="12" customFormat="1" ht="24" x14ac:dyDescent="0.25">
      <c r="A13" s="2" t="s">
        <v>9</v>
      </c>
      <c r="B13" s="15" t="s">
        <v>10</v>
      </c>
      <c r="C13" s="33">
        <f t="shared" si="2"/>
        <v>4049</v>
      </c>
      <c r="D13" s="32">
        <v>2435</v>
      </c>
      <c r="E13" s="27">
        <v>888</v>
      </c>
      <c r="F13" s="27">
        <f t="shared" ref="F13" si="3">SUM(F14,F15,F18,F19,F20+F21)</f>
        <v>726</v>
      </c>
    </row>
    <row r="14" spans="1:6" s="12" customFormat="1" ht="24" x14ac:dyDescent="0.25">
      <c r="A14" s="2" t="s">
        <v>11</v>
      </c>
      <c r="B14" s="15" t="s">
        <v>12</v>
      </c>
      <c r="C14" s="33">
        <f t="shared" si="2"/>
        <v>132</v>
      </c>
      <c r="D14" s="32">
        <v>80</v>
      </c>
      <c r="E14" s="46">
        <v>48</v>
      </c>
      <c r="F14" s="46">
        <v>4</v>
      </c>
    </row>
    <row r="15" spans="1:6" s="12" customFormat="1" ht="48" x14ac:dyDescent="0.25">
      <c r="A15" s="2" t="s">
        <v>13</v>
      </c>
      <c r="B15" s="15" t="s">
        <v>14</v>
      </c>
      <c r="C15" s="33">
        <f t="shared" si="2"/>
        <v>3</v>
      </c>
      <c r="D15" s="32">
        <v>3</v>
      </c>
      <c r="E15" s="46">
        <f t="shared" ref="E15" si="4">SUM(E16:E17)</f>
        <v>0</v>
      </c>
      <c r="F15" s="46">
        <f t="shared" ref="F15" si="5">SUM(F16:F17)</f>
        <v>0</v>
      </c>
    </row>
    <row r="16" spans="1:6" s="12" customFormat="1" ht="84" x14ac:dyDescent="0.25">
      <c r="A16" s="2" t="s">
        <v>15</v>
      </c>
      <c r="B16" s="15" t="s">
        <v>16</v>
      </c>
      <c r="C16" s="33">
        <f t="shared" si="2"/>
        <v>2</v>
      </c>
      <c r="D16" s="32">
        <v>2</v>
      </c>
      <c r="E16" s="46">
        <v>0</v>
      </c>
      <c r="F16" s="46">
        <v>0</v>
      </c>
    </row>
    <row r="17" spans="1:6" s="12" customFormat="1" ht="84" x14ac:dyDescent="0.25">
      <c r="A17" s="2" t="s">
        <v>17</v>
      </c>
      <c r="B17" s="15" t="s">
        <v>18</v>
      </c>
      <c r="C17" s="33">
        <f t="shared" si="2"/>
        <v>1</v>
      </c>
      <c r="D17" s="32">
        <v>1</v>
      </c>
      <c r="E17" s="46">
        <v>0</v>
      </c>
      <c r="F17" s="46">
        <v>0</v>
      </c>
    </row>
    <row r="18" spans="1:6" s="12" customFormat="1" ht="48" x14ac:dyDescent="0.25">
      <c r="A18" s="2" t="s">
        <v>19</v>
      </c>
      <c r="B18" s="15" t="s">
        <v>20</v>
      </c>
      <c r="C18" s="33">
        <f t="shared" si="2"/>
        <v>70</v>
      </c>
      <c r="D18" s="50">
        <v>44</v>
      </c>
      <c r="E18" s="46">
        <v>21</v>
      </c>
      <c r="F18" s="46">
        <v>5</v>
      </c>
    </row>
    <row r="19" spans="1:6" s="12" customFormat="1" ht="36" x14ac:dyDescent="0.25">
      <c r="A19" s="2" t="s">
        <v>21</v>
      </c>
      <c r="B19" s="15" t="s">
        <v>22</v>
      </c>
      <c r="C19" s="33">
        <f t="shared" si="2"/>
        <v>0</v>
      </c>
      <c r="D19" s="32">
        <v>0</v>
      </c>
      <c r="E19" s="46">
        <v>0</v>
      </c>
      <c r="F19" s="46">
        <v>0</v>
      </c>
    </row>
    <row r="20" spans="1:6" s="12" customFormat="1" ht="24" x14ac:dyDescent="0.25">
      <c r="A20" s="2" t="s">
        <v>23</v>
      </c>
      <c r="B20" s="15" t="s">
        <v>24</v>
      </c>
      <c r="C20" s="33">
        <f t="shared" si="2"/>
        <v>188</v>
      </c>
      <c r="D20" s="32">
        <v>125</v>
      </c>
      <c r="E20" s="46">
        <v>36</v>
      </c>
      <c r="F20" s="46">
        <v>27</v>
      </c>
    </row>
    <row r="21" spans="1:6" s="12" customFormat="1" ht="36" x14ac:dyDescent="0.25">
      <c r="A21" s="6" t="s">
        <v>25</v>
      </c>
      <c r="B21" s="3" t="s">
        <v>26</v>
      </c>
      <c r="C21" s="33">
        <f t="shared" si="2"/>
        <v>3656</v>
      </c>
      <c r="D21" s="31">
        <v>2183</v>
      </c>
      <c r="E21" s="42">
        <v>783</v>
      </c>
      <c r="F21" s="42">
        <v>690</v>
      </c>
    </row>
    <row r="22" spans="1:6" s="12" customFormat="1" ht="43.9" customHeight="1" x14ac:dyDescent="0.25">
      <c r="A22" s="6" t="s">
        <v>27</v>
      </c>
      <c r="B22" s="3" t="s">
        <v>28</v>
      </c>
      <c r="C22" s="33">
        <f t="shared" si="2"/>
        <v>137</v>
      </c>
      <c r="D22" s="31">
        <v>110</v>
      </c>
      <c r="E22" s="28">
        <f t="shared" ref="E22" si="6">SUM(E23:E24)</f>
        <v>0</v>
      </c>
      <c r="F22" s="28">
        <f t="shared" ref="F22" si="7">SUM(F23:F24)</f>
        <v>27</v>
      </c>
    </row>
    <row r="23" spans="1:6" s="12" customFormat="1" ht="15.6" customHeight="1" x14ac:dyDescent="0.25">
      <c r="A23" s="2" t="s">
        <v>29</v>
      </c>
      <c r="B23" s="15" t="s">
        <v>8</v>
      </c>
      <c r="C23" s="33">
        <f t="shared" si="2"/>
        <v>1</v>
      </c>
      <c r="D23" s="32">
        <v>1</v>
      </c>
      <c r="E23" s="46">
        <v>0</v>
      </c>
      <c r="F23" s="46">
        <v>0</v>
      </c>
    </row>
    <row r="24" spans="1:6" s="12" customFormat="1" x14ac:dyDescent="0.25">
      <c r="A24" s="2" t="s">
        <v>30</v>
      </c>
      <c r="B24" s="15" t="s">
        <v>31</v>
      </c>
      <c r="C24" s="33">
        <f t="shared" si="2"/>
        <v>136</v>
      </c>
      <c r="D24" s="32">
        <v>109</v>
      </c>
      <c r="E24" s="46">
        <v>0</v>
      </c>
      <c r="F24" s="46">
        <v>27</v>
      </c>
    </row>
    <row r="25" spans="1:6" s="12" customFormat="1" ht="36" x14ac:dyDescent="0.25">
      <c r="A25" s="6" t="s">
        <v>32</v>
      </c>
      <c r="B25" s="3" t="s">
        <v>33</v>
      </c>
      <c r="C25" s="33">
        <f t="shared" si="2"/>
        <v>0</v>
      </c>
      <c r="D25" s="31">
        <v>0</v>
      </c>
      <c r="E25" s="42">
        <v>0</v>
      </c>
      <c r="F25" s="42">
        <v>0</v>
      </c>
    </row>
    <row r="26" spans="1:6" s="12" customFormat="1" x14ac:dyDescent="0.25">
      <c r="A26" s="2" t="s">
        <v>34</v>
      </c>
      <c r="B26" s="14" t="s">
        <v>35</v>
      </c>
      <c r="C26" s="33">
        <f t="shared" si="2"/>
        <v>0</v>
      </c>
      <c r="D26" s="32">
        <v>0</v>
      </c>
      <c r="E26" s="46">
        <v>0</v>
      </c>
      <c r="F26" s="46">
        <v>0</v>
      </c>
    </row>
    <row r="27" spans="1:6" s="12" customFormat="1" x14ac:dyDescent="0.25">
      <c r="A27" s="6" t="s">
        <v>36</v>
      </c>
      <c r="B27" s="6" t="s">
        <v>37</v>
      </c>
      <c r="C27" s="33">
        <f t="shared" si="2"/>
        <v>2058</v>
      </c>
      <c r="D27" s="31">
        <v>1668</v>
      </c>
      <c r="E27" s="42">
        <v>0</v>
      </c>
      <c r="F27" s="42">
        <v>390</v>
      </c>
    </row>
    <row r="28" spans="1:6" s="12" customFormat="1" x14ac:dyDescent="0.25">
      <c r="A28" s="6" t="s">
        <v>38</v>
      </c>
      <c r="B28" s="6" t="s">
        <v>39</v>
      </c>
      <c r="C28" s="33">
        <f t="shared" si="2"/>
        <v>1992</v>
      </c>
      <c r="D28" s="31">
        <v>768</v>
      </c>
      <c r="E28" s="42">
        <v>888</v>
      </c>
      <c r="F28" s="42">
        <v>336</v>
      </c>
    </row>
    <row r="29" spans="1:6" s="12" customFormat="1" ht="24" x14ac:dyDescent="0.25">
      <c r="A29" s="6" t="s">
        <v>40</v>
      </c>
      <c r="B29" s="3" t="s">
        <v>41</v>
      </c>
      <c r="C29" s="33">
        <f t="shared" si="2"/>
        <v>6132</v>
      </c>
      <c r="D29" s="31">
        <v>3206</v>
      </c>
      <c r="E29" s="28">
        <f t="shared" ref="E29" si="8">SUM(E30:E31)</f>
        <v>2046</v>
      </c>
      <c r="F29" s="28">
        <f t="shared" ref="F29" si="9">SUM(F30:F31)</f>
        <v>880</v>
      </c>
    </row>
    <row r="30" spans="1:6" s="12" customFormat="1" x14ac:dyDescent="0.25">
      <c r="A30" s="2" t="s">
        <v>42</v>
      </c>
      <c r="B30" s="5" t="s">
        <v>8</v>
      </c>
      <c r="C30" s="33">
        <f t="shared" si="2"/>
        <v>10</v>
      </c>
      <c r="D30" s="32">
        <v>10</v>
      </c>
      <c r="E30" s="46">
        <v>0</v>
      </c>
      <c r="F30" s="46">
        <v>0</v>
      </c>
    </row>
    <row r="31" spans="1:6" s="12" customFormat="1" x14ac:dyDescent="0.25">
      <c r="A31" s="2" t="s">
        <v>43</v>
      </c>
      <c r="B31" s="5" t="s">
        <v>31</v>
      </c>
      <c r="C31" s="33">
        <f t="shared" si="2"/>
        <v>6122</v>
      </c>
      <c r="D31" s="32">
        <v>3196</v>
      </c>
      <c r="E31" s="46">
        <v>2046</v>
      </c>
      <c r="F31" s="46">
        <v>880</v>
      </c>
    </row>
    <row r="32" spans="1:6" s="12" customFormat="1" ht="24" x14ac:dyDescent="0.25">
      <c r="A32" s="6" t="s">
        <v>44</v>
      </c>
      <c r="B32" s="3" t="s">
        <v>45</v>
      </c>
      <c r="C32" s="33">
        <f t="shared" si="2"/>
        <v>0</v>
      </c>
      <c r="D32" s="31">
        <v>0</v>
      </c>
      <c r="E32" s="42">
        <v>0</v>
      </c>
      <c r="F32" s="42">
        <v>0</v>
      </c>
    </row>
    <row r="33" spans="1:6" s="12" customFormat="1" ht="36" x14ac:dyDescent="0.25">
      <c r="A33" s="6" t="s">
        <v>46</v>
      </c>
      <c r="B33" s="3" t="s">
        <v>47</v>
      </c>
      <c r="C33" s="33">
        <f t="shared" si="2"/>
        <v>132</v>
      </c>
      <c r="D33" s="31">
        <v>90</v>
      </c>
      <c r="E33" s="42">
        <v>36</v>
      </c>
      <c r="F33" s="42">
        <v>6</v>
      </c>
    </row>
    <row r="34" spans="1:6" s="12" customFormat="1" ht="120" x14ac:dyDescent="0.25">
      <c r="A34" s="6" t="s">
        <v>48</v>
      </c>
      <c r="B34" s="3" t="s">
        <v>49</v>
      </c>
      <c r="C34" s="33">
        <f t="shared" si="2"/>
        <v>2</v>
      </c>
      <c r="D34" s="31">
        <v>2</v>
      </c>
      <c r="E34" s="42">
        <v>0</v>
      </c>
      <c r="F34" s="42">
        <v>0</v>
      </c>
    </row>
    <row r="35" spans="1:6" s="12" customFormat="1" ht="120" x14ac:dyDescent="0.25">
      <c r="A35" s="6" t="s">
        <v>50</v>
      </c>
      <c r="B35" s="3" t="s">
        <v>51</v>
      </c>
      <c r="C35" s="33">
        <f t="shared" si="2"/>
        <v>1</v>
      </c>
      <c r="D35" s="31">
        <v>1</v>
      </c>
      <c r="E35" s="42">
        <v>0</v>
      </c>
      <c r="F35" s="42">
        <v>0</v>
      </c>
    </row>
    <row r="36" spans="1:6" s="12" customFormat="1" ht="60" x14ac:dyDescent="0.25">
      <c r="A36" s="3" t="s">
        <v>52</v>
      </c>
      <c r="B36" s="3" t="s">
        <v>53</v>
      </c>
      <c r="C36" s="33">
        <f t="shared" si="2"/>
        <v>0</v>
      </c>
      <c r="D36" s="31">
        <v>0</v>
      </c>
      <c r="E36" s="28">
        <v>0</v>
      </c>
      <c r="F36" s="28">
        <v>0</v>
      </c>
    </row>
    <row r="37" spans="1:6" s="12" customFormat="1" x14ac:dyDescent="0.25">
      <c r="A37" s="2" t="s">
        <v>54</v>
      </c>
      <c r="B37" s="5" t="s">
        <v>8</v>
      </c>
      <c r="C37" s="33">
        <f t="shared" si="2"/>
        <v>0</v>
      </c>
      <c r="D37" s="32">
        <v>0</v>
      </c>
      <c r="E37" s="46">
        <v>0</v>
      </c>
      <c r="F37" s="46">
        <v>0</v>
      </c>
    </row>
    <row r="38" spans="1:6" s="12" customFormat="1" x14ac:dyDescent="0.25">
      <c r="A38" s="2" t="s">
        <v>55</v>
      </c>
      <c r="B38" s="5" t="s">
        <v>31</v>
      </c>
      <c r="C38" s="33">
        <f t="shared" si="2"/>
        <v>0</v>
      </c>
      <c r="D38" s="32">
        <v>0</v>
      </c>
      <c r="E38" s="46">
        <v>0</v>
      </c>
      <c r="F38" s="46">
        <v>0</v>
      </c>
    </row>
    <row r="39" spans="1:6" s="12" customFormat="1" ht="24" x14ac:dyDescent="0.25">
      <c r="A39" s="3" t="s">
        <v>56</v>
      </c>
      <c r="B39" s="3" t="s">
        <v>57</v>
      </c>
      <c r="C39" s="33">
        <f t="shared" si="2"/>
        <v>1</v>
      </c>
      <c r="D39" s="31">
        <v>1</v>
      </c>
      <c r="E39" s="28">
        <f t="shared" ref="E39" si="10">SUM(E40:E41)</f>
        <v>0</v>
      </c>
      <c r="F39" s="28">
        <f t="shared" ref="F39" si="11">SUM(F40:F41)</f>
        <v>0</v>
      </c>
    </row>
    <row r="40" spans="1:6" s="12" customFormat="1" x14ac:dyDescent="0.25">
      <c r="A40" s="2" t="s">
        <v>58</v>
      </c>
      <c r="B40" s="5" t="s">
        <v>8</v>
      </c>
      <c r="C40" s="33">
        <f t="shared" si="2"/>
        <v>0</v>
      </c>
      <c r="D40" s="32">
        <v>0</v>
      </c>
      <c r="E40" s="46">
        <v>0</v>
      </c>
      <c r="F40" s="46">
        <v>0</v>
      </c>
    </row>
    <row r="41" spans="1:6" s="12" customFormat="1" x14ac:dyDescent="0.25">
      <c r="A41" s="2" t="s">
        <v>59</v>
      </c>
      <c r="B41" s="5" t="s">
        <v>31</v>
      </c>
      <c r="C41" s="33">
        <f t="shared" si="2"/>
        <v>1</v>
      </c>
      <c r="D41" s="32">
        <v>1</v>
      </c>
      <c r="E41" s="46">
        <v>0</v>
      </c>
      <c r="F41" s="46">
        <v>0</v>
      </c>
    </row>
    <row r="42" spans="1:6" s="12" customFormat="1" ht="24" x14ac:dyDescent="0.25">
      <c r="A42" s="6" t="s">
        <v>60</v>
      </c>
      <c r="B42" s="3" t="s">
        <v>61</v>
      </c>
      <c r="C42" s="33">
        <f t="shared" si="2"/>
        <v>141</v>
      </c>
      <c r="D42" s="31">
        <v>92</v>
      </c>
      <c r="E42" s="28">
        <f t="shared" ref="E42" si="12">SUM(E43:E44)</f>
        <v>43</v>
      </c>
      <c r="F42" s="28">
        <v>6</v>
      </c>
    </row>
    <row r="43" spans="1:6" s="12" customFormat="1" x14ac:dyDescent="0.25">
      <c r="A43" s="2" t="s">
        <v>62</v>
      </c>
      <c r="B43" s="15" t="s">
        <v>8</v>
      </c>
      <c r="C43" s="33">
        <f t="shared" si="2"/>
        <v>0</v>
      </c>
      <c r="D43" s="32">
        <v>0</v>
      </c>
      <c r="E43" s="46">
        <v>0</v>
      </c>
      <c r="F43" s="46">
        <v>0</v>
      </c>
    </row>
    <row r="44" spans="1:6" s="12" customFormat="1" x14ac:dyDescent="0.25">
      <c r="A44" s="2" t="s">
        <v>63</v>
      </c>
      <c r="B44" s="15" t="s">
        <v>31</v>
      </c>
      <c r="C44" s="33">
        <f t="shared" si="2"/>
        <v>141</v>
      </c>
      <c r="D44" s="32">
        <v>92</v>
      </c>
      <c r="E44" s="46">
        <v>43</v>
      </c>
      <c r="F44" s="46">
        <v>6</v>
      </c>
    </row>
    <row r="45" spans="1:6" s="12" customFormat="1" ht="24" x14ac:dyDescent="0.25">
      <c r="A45" s="6" t="s">
        <v>64</v>
      </c>
      <c r="B45" s="3" t="s">
        <v>65</v>
      </c>
      <c r="C45" s="33">
        <f t="shared" si="2"/>
        <v>10585</v>
      </c>
      <c r="D45" s="31">
        <v>6589</v>
      </c>
      <c r="E45" s="28">
        <f t="shared" ref="E45" si="13">SUM(E46:E47)</f>
        <v>2913</v>
      </c>
      <c r="F45" s="28">
        <f t="shared" ref="F45" si="14">SUM(F46:F47)</f>
        <v>1083</v>
      </c>
    </row>
    <row r="46" spans="1:6" s="12" customFormat="1" x14ac:dyDescent="0.25">
      <c r="A46" s="2" t="s">
        <v>66</v>
      </c>
      <c r="B46" s="15" t="s">
        <v>8</v>
      </c>
      <c r="C46" s="33">
        <f t="shared" si="2"/>
        <v>0</v>
      </c>
      <c r="D46" s="32">
        <v>0</v>
      </c>
      <c r="E46" s="27">
        <v>0</v>
      </c>
      <c r="F46" s="27">
        <f t="shared" ref="F46:F47" si="15">SUM(F49,F52,F55)</f>
        <v>0</v>
      </c>
    </row>
    <row r="47" spans="1:6" s="12" customFormat="1" x14ac:dyDescent="0.25">
      <c r="A47" s="2" t="s">
        <v>67</v>
      </c>
      <c r="B47" s="15" t="s">
        <v>31</v>
      </c>
      <c r="C47" s="33">
        <f t="shared" si="2"/>
        <v>10585</v>
      </c>
      <c r="D47" s="32">
        <v>6589</v>
      </c>
      <c r="E47" s="27">
        <v>2913</v>
      </c>
      <c r="F47" s="27">
        <f t="shared" si="15"/>
        <v>1083</v>
      </c>
    </row>
    <row r="48" spans="1:6" s="12" customFormat="1" ht="36" x14ac:dyDescent="0.25">
      <c r="A48" s="2" t="s">
        <v>68</v>
      </c>
      <c r="B48" s="16" t="s">
        <v>69</v>
      </c>
      <c r="C48" s="33">
        <f t="shared" si="2"/>
        <v>8612</v>
      </c>
      <c r="D48" s="32">
        <v>4773</v>
      </c>
      <c r="E48" s="27">
        <f t="shared" ref="E48" si="16">SUM(E49:E50)</f>
        <v>2756</v>
      </c>
      <c r="F48" s="27">
        <f t="shared" ref="F48" si="17">SUM(F49:F50)</f>
        <v>1083</v>
      </c>
    </row>
    <row r="49" spans="1:6" s="12" customFormat="1" ht="19.149999999999999" customHeight="1" x14ac:dyDescent="0.25">
      <c r="A49" s="2" t="s">
        <v>70</v>
      </c>
      <c r="B49" s="15" t="s">
        <v>8</v>
      </c>
      <c r="C49" s="33">
        <f t="shared" si="2"/>
        <v>0</v>
      </c>
      <c r="D49" s="32">
        <v>0</v>
      </c>
      <c r="E49" s="46">
        <v>0</v>
      </c>
      <c r="F49" s="46">
        <v>0</v>
      </c>
    </row>
    <row r="50" spans="1:6" s="12" customFormat="1" ht="15.6" customHeight="1" x14ac:dyDescent="0.25">
      <c r="A50" s="2" t="s">
        <v>71</v>
      </c>
      <c r="B50" s="15" t="s">
        <v>31</v>
      </c>
      <c r="C50" s="33">
        <f t="shared" si="2"/>
        <v>8612</v>
      </c>
      <c r="D50" s="32">
        <v>4773</v>
      </c>
      <c r="E50" s="46">
        <v>2756</v>
      </c>
      <c r="F50" s="46">
        <v>1083</v>
      </c>
    </row>
    <row r="51" spans="1:6" s="12" customFormat="1" ht="48" x14ac:dyDescent="0.25">
      <c r="A51" s="4" t="s">
        <v>72</v>
      </c>
      <c r="B51" s="17" t="s">
        <v>73</v>
      </c>
      <c r="C51" s="33">
        <f t="shared" si="2"/>
        <v>0</v>
      </c>
      <c r="D51" s="32">
        <v>0</v>
      </c>
      <c r="E51" s="27">
        <f t="shared" ref="E51" si="18">SUM(E52:E53)</f>
        <v>0</v>
      </c>
      <c r="F51" s="27">
        <f t="shared" ref="F51" si="19">SUM(F52:F53)</f>
        <v>0</v>
      </c>
    </row>
    <row r="52" spans="1:6" s="12" customFormat="1" x14ac:dyDescent="0.25">
      <c r="A52" s="2" t="s">
        <v>74</v>
      </c>
      <c r="B52" s="15" t="s">
        <v>8</v>
      </c>
      <c r="C52" s="33">
        <f t="shared" si="2"/>
        <v>0</v>
      </c>
      <c r="D52" s="32">
        <v>0</v>
      </c>
      <c r="E52" s="46">
        <v>0</v>
      </c>
      <c r="F52" s="46">
        <v>0</v>
      </c>
    </row>
    <row r="53" spans="1:6" s="12" customFormat="1" x14ac:dyDescent="0.25">
      <c r="A53" s="2" t="s">
        <v>75</v>
      </c>
      <c r="B53" s="15" t="s">
        <v>31</v>
      </c>
      <c r="C53" s="33">
        <f t="shared" si="2"/>
        <v>0</v>
      </c>
      <c r="D53" s="32">
        <v>0</v>
      </c>
      <c r="E53" s="46">
        <v>0</v>
      </c>
      <c r="F53" s="46">
        <v>0</v>
      </c>
    </row>
    <row r="54" spans="1:6" s="12" customFormat="1" ht="25.15" customHeight="1" x14ac:dyDescent="0.25">
      <c r="A54" s="4" t="s">
        <v>76</v>
      </c>
      <c r="B54" s="17" t="s">
        <v>77</v>
      </c>
      <c r="C54" s="33">
        <f t="shared" si="2"/>
        <v>1973</v>
      </c>
      <c r="D54" s="32">
        <v>1816</v>
      </c>
      <c r="E54" s="27">
        <f t="shared" ref="E54" si="20">SUM(E55:E56)</f>
        <v>157</v>
      </c>
      <c r="F54" s="27">
        <f t="shared" ref="F54" si="21">SUM(F55:F56)</f>
        <v>0</v>
      </c>
    </row>
    <row r="55" spans="1:6" s="12" customFormat="1" ht="24.75" customHeight="1" x14ac:dyDescent="0.25">
      <c r="A55" s="2" t="s">
        <v>78</v>
      </c>
      <c r="B55" s="15" t="s">
        <v>8</v>
      </c>
      <c r="C55" s="33">
        <f t="shared" si="2"/>
        <v>0</v>
      </c>
      <c r="D55" s="32">
        <v>0</v>
      </c>
      <c r="E55" s="46">
        <v>0</v>
      </c>
      <c r="F55" s="46">
        <v>0</v>
      </c>
    </row>
    <row r="56" spans="1:6" s="12" customFormat="1" x14ac:dyDescent="0.25">
      <c r="A56" s="2" t="s">
        <v>79</v>
      </c>
      <c r="B56" s="15" t="s">
        <v>31</v>
      </c>
      <c r="C56" s="33">
        <f t="shared" si="2"/>
        <v>1973</v>
      </c>
      <c r="D56" s="32">
        <v>1816</v>
      </c>
      <c r="E56" s="46">
        <v>157</v>
      </c>
      <c r="F56" s="46">
        <v>0</v>
      </c>
    </row>
    <row r="57" spans="1:6" s="12" customFormat="1" x14ac:dyDescent="0.25">
      <c r="A57" s="2" t="s">
        <v>80</v>
      </c>
      <c r="B57" s="17" t="s">
        <v>81</v>
      </c>
      <c r="C57" s="33">
        <f t="shared" si="2"/>
        <v>7425</v>
      </c>
      <c r="D57" s="45">
        <v>5869</v>
      </c>
      <c r="E57" s="27">
        <v>1556</v>
      </c>
      <c r="F57" s="27">
        <f t="shared" ref="F57" si="22">SUM(F58:F59)</f>
        <v>0</v>
      </c>
    </row>
    <row r="58" spans="1:6" s="12" customFormat="1" ht="17.45" customHeight="1" x14ac:dyDescent="0.25">
      <c r="A58" s="2" t="s">
        <v>82</v>
      </c>
      <c r="B58" s="15" t="s">
        <v>8</v>
      </c>
      <c r="C58" s="33">
        <f t="shared" si="2"/>
        <v>0</v>
      </c>
      <c r="D58" s="45">
        <v>0</v>
      </c>
      <c r="E58" s="46">
        <v>0</v>
      </c>
      <c r="F58" s="46">
        <v>0</v>
      </c>
    </row>
    <row r="59" spans="1:6" s="12" customFormat="1" ht="15.6" customHeight="1" x14ac:dyDescent="0.25">
      <c r="A59" s="2" t="s">
        <v>83</v>
      </c>
      <c r="B59" s="15" t="s">
        <v>31</v>
      </c>
      <c r="C59" s="33">
        <f t="shared" si="2"/>
        <v>7425</v>
      </c>
      <c r="D59" s="45">
        <v>5869</v>
      </c>
      <c r="E59" s="46">
        <v>1556</v>
      </c>
      <c r="F59" s="51">
        <v>0</v>
      </c>
    </row>
    <row r="60" spans="1:6" s="12" customFormat="1" ht="36" x14ac:dyDescent="0.25">
      <c r="A60" s="6" t="s">
        <v>84</v>
      </c>
      <c r="B60" s="3" t="s">
        <v>85</v>
      </c>
      <c r="C60" s="33">
        <f t="shared" si="2"/>
        <v>0</v>
      </c>
      <c r="D60" s="31">
        <v>0</v>
      </c>
      <c r="E60" s="28">
        <f t="shared" ref="E60" si="23">SUM(E61:E62)</f>
        <v>0</v>
      </c>
      <c r="F60" s="28">
        <f t="shared" ref="F60" si="24">SUM(F61:F62)</f>
        <v>0</v>
      </c>
    </row>
    <row r="61" spans="1:6" s="12" customFormat="1" x14ac:dyDescent="0.25">
      <c r="A61" s="2" t="s">
        <v>86</v>
      </c>
      <c r="B61" s="5" t="s">
        <v>87</v>
      </c>
      <c r="C61" s="33">
        <f t="shared" si="2"/>
        <v>0</v>
      </c>
      <c r="D61" s="32">
        <v>0</v>
      </c>
      <c r="E61" s="46">
        <v>0</v>
      </c>
      <c r="F61" s="46">
        <v>0</v>
      </c>
    </row>
    <row r="62" spans="1:6" s="12" customFormat="1" x14ac:dyDescent="0.25">
      <c r="A62" s="2" t="s">
        <v>88</v>
      </c>
      <c r="B62" s="5" t="s">
        <v>89</v>
      </c>
      <c r="C62" s="33">
        <f t="shared" si="2"/>
        <v>0</v>
      </c>
      <c r="D62" s="32">
        <v>0</v>
      </c>
      <c r="E62" s="46">
        <v>0</v>
      </c>
      <c r="F62" s="46">
        <v>0</v>
      </c>
    </row>
    <row r="63" spans="1:6" s="12" customFormat="1" ht="48" x14ac:dyDescent="0.25">
      <c r="A63" s="6" t="s">
        <v>90</v>
      </c>
      <c r="B63" s="3" t="s">
        <v>91</v>
      </c>
      <c r="C63" s="33">
        <f t="shared" si="2"/>
        <v>0</v>
      </c>
      <c r="D63" s="31">
        <v>0</v>
      </c>
      <c r="E63" s="42">
        <v>0</v>
      </c>
      <c r="F63" s="42">
        <v>0</v>
      </c>
    </row>
    <row r="64" spans="1:6" s="12" customFormat="1" ht="36" x14ac:dyDescent="0.25">
      <c r="A64" s="2" t="s">
        <v>92</v>
      </c>
      <c r="B64" s="5" t="s">
        <v>93</v>
      </c>
      <c r="C64" s="33">
        <f t="shared" si="2"/>
        <v>0</v>
      </c>
      <c r="D64" s="32">
        <v>0</v>
      </c>
      <c r="E64" s="46">
        <v>0</v>
      </c>
      <c r="F64" s="46">
        <v>0</v>
      </c>
    </row>
    <row r="65" spans="1:6" s="12" customFormat="1" ht="36" x14ac:dyDescent="0.25">
      <c r="A65" s="3" t="s">
        <v>94</v>
      </c>
      <c r="B65" s="3" t="s">
        <v>95</v>
      </c>
      <c r="C65" s="33">
        <f t="shared" si="2"/>
        <v>0</v>
      </c>
      <c r="D65" s="31">
        <v>0</v>
      </c>
      <c r="E65" s="42">
        <v>0</v>
      </c>
      <c r="F65" s="42">
        <v>0</v>
      </c>
    </row>
    <row r="66" spans="1:6" s="12" customFormat="1" ht="24" x14ac:dyDescent="0.25">
      <c r="A66" s="2" t="s">
        <v>96</v>
      </c>
      <c r="B66" s="5" t="s">
        <v>97</v>
      </c>
      <c r="C66" s="33">
        <f t="shared" si="2"/>
        <v>0</v>
      </c>
      <c r="D66" s="32">
        <v>0</v>
      </c>
      <c r="E66" s="46">
        <v>0</v>
      </c>
      <c r="F66" s="46">
        <v>0</v>
      </c>
    </row>
    <row r="67" spans="1:6" s="12" customFormat="1" ht="36" x14ac:dyDescent="0.25">
      <c r="A67" s="6" t="s">
        <v>98</v>
      </c>
      <c r="B67" s="3" t="s">
        <v>99</v>
      </c>
      <c r="C67" s="33">
        <f t="shared" si="2"/>
        <v>106</v>
      </c>
      <c r="D67" s="31">
        <v>66</v>
      </c>
      <c r="E67" s="28">
        <v>34</v>
      </c>
      <c r="F67" s="28">
        <v>6</v>
      </c>
    </row>
    <row r="68" spans="1:6" s="12" customFormat="1" x14ac:dyDescent="0.25">
      <c r="A68" s="2" t="s">
        <v>100</v>
      </c>
      <c r="B68" s="15" t="s">
        <v>8</v>
      </c>
      <c r="C68" s="33">
        <f t="shared" si="2"/>
        <v>0</v>
      </c>
      <c r="D68" s="32">
        <v>0</v>
      </c>
      <c r="E68" s="46">
        <v>0</v>
      </c>
      <c r="F68" s="46">
        <v>0</v>
      </c>
    </row>
    <row r="69" spans="1:6" s="12" customFormat="1" x14ac:dyDescent="0.25">
      <c r="A69" s="2" t="s">
        <v>101</v>
      </c>
      <c r="B69" s="15" t="s">
        <v>31</v>
      </c>
      <c r="C69" s="33">
        <f t="shared" si="2"/>
        <v>106</v>
      </c>
      <c r="D69" s="32">
        <v>66</v>
      </c>
      <c r="E69" s="46">
        <v>34</v>
      </c>
      <c r="F69" s="46">
        <v>6</v>
      </c>
    </row>
    <row r="70" spans="1:6" s="12" customFormat="1" ht="36" x14ac:dyDescent="0.25">
      <c r="A70" s="6" t="s">
        <v>102</v>
      </c>
      <c r="B70" s="3" t="s">
        <v>103</v>
      </c>
      <c r="C70" s="33">
        <f t="shared" si="2"/>
        <v>106</v>
      </c>
      <c r="D70" s="31">
        <v>66</v>
      </c>
      <c r="E70" s="28">
        <v>34</v>
      </c>
      <c r="F70" s="28">
        <v>6</v>
      </c>
    </row>
    <row r="71" spans="1:6" s="12" customFormat="1" x14ac:dyDescent="0.25">
      <c r="A71" s="2" t="s">
        <v>104</v>
      </c>
      <c r="B71" s="15" t="s">
        <v>8</v>
      </c>
      <c r="C71" s="33">
        <f t="shared" si="2"/>
        <v>0</v>
      </c>
      <c r="D71" s="32">
        <v>0</v>
      </c>
      <c r="E71" s="46">
        <v>0</v>
      </c>
      <c r="F71" s="46">
        <v>0</v>
      </c>
    </row>
    <row r="72" spans="1:6" s="12" customFormat="1" x14ac:dyDescent="0.25">
      <c r="A72" s="2" t="s">
        <v>105</v>
      </c>
      <c r="B72" s="15" t="s">
        <v>31</v>
      </c>
      <c r="C72" s="33">
        <f t="shared" si="2"/>
        <v>106</v>
      </c>
      <c r="D72" s="32">
        <v>66</v>
      </c>
      <c r="E72" s="46">
        <v>34</v>
      </c>
      <c r="F72" s="46">
        <v>6</v>
      </c>
    </row>
    <row r="73" spans="1:6" s="12" customFormat="1" ht="24" x14ac:dyDescent="0.25">
      <c r="A73" s="3" t="s">
        <v>106</v>
      </c>
      <c r="B73" s="3" t="s">
        <v>488</v>
      </c>
      <c r="C73" s="33">
        <f t="shared" si="2"/>
        <v>390</v>
      </c>
      <c r="D73" s="31">
        <v>143</v>
      </c>
      <c r="E73" s="42">
        <v>220</v>
      </c>
      <c r="F73" s="42">
        <v>27</v>
      </c>
    </row>
    <row r="74" spans="1:6" s="12" customFormat="1" ht="24" x14ac:dyDescent="0.25">
      <c r="A74" s="2" t="s">
        <v>107</v>
      </c>
      <c r="B74" s="18" t="s">
        <v>108</v>
      </c>
      <c r="C74" s="33">
        <f t="shared" si="2"/>
        <v>366</v>
      </c>
      <c r="D74" s="32">
        <v>143</v>
      </c>
      <c r="E74" s="46">
        <v>196</v>
      </c>
      <c r="F74" s="46">
        <v>27</v>
      </c>
    </row>
    <row r="75" spans="1:6" s="12" customFormat="1" ht="24" x14ac:dyDescent="0.25">
      <c r="A75" s="2" t="s">
        <v>109</v>
      </c>
      <c r="B75" s="18" t="s">
        <v>110</v>
      </c>
      <c r="C75" s="33">
        <f t="shared" si="2"/>
        <v>0</v>
      </c>
      <c r="D75" s="32">
        <v>0</v>
      </c>
      <c r="E75" s="46">
        <v>0</v>
      </c>
      <c r="F75" s="46">
        <v>0</v>
      </c>
    </row>
    <row r="76" spans="1:6" s="12" customFormat="1" ht="36" x14ac:dyDescent="0.25">
      <c r="A76" s="6" t="s">
        <v>111</v>
      </c>
      <c r="B76" s="3" t="s">
        <v>112</v>
      </c>
      <c r="C76" s="33">
        <f t="shared" ref="C76:C139" si="25">D76+E76+F76</f>
        <v>395</v>
      </c>
      <c r="D76" s="31">
        <v>231</v>
      </c>
      <c r="E76" s="28">
        <f t="shared" ref="E76" si="26">SUM(E77:E78)</f>
        <v>110</v>
      </c>
      <c r="F76" s="28">
        <v>54</v>
      </c>
    </row>
    <row r="77" spans="1:6" s="12" customFormat="1" x14ac:dyDescent="0.25">
      <c r="A77" s="2" t="s">
        <v>113</v>
      </c>
      <c r="B77" s="15" t="s">
        <v>8</v>
      </c>
      <c r="C77" s="33">
        <f t="shared" si="25"/>
        <v>0</v>
      </c>
      <c r="D77" s="32">
        <v>0</v>
      </c>
      <c r="E77" s="27">
        <v>0</v>
      </c>
      <c r="F77" s="27">
        <f t="shared" ref="F77" si="27">SUM(F82,F87,F92,F97,F103+F108)</f>
        <v>0</v>
      </c>
    </row>
    <row r="78" spans="1:6" s="12" customFormat="1" x14ac:dyDescent="0.25">
      <c r="A78" s="2" t="s">
        <v>114</v>
      </c>
      <c r="B78" s="15" t="s">
        <v>31</v>
      </c>
      <c r="C78" s="33">
        <f t="shared" si="25"/>
        <v>395</v>
      </c>
      <c r="D78" s="32">
        <v>231</v>
      </c>
      <c r="E78" s="27">
        <v>110</v>
      </c>
      <c r="F78" s="27">
        <v>54</v>
      </c>
    </row>
    <row r="79" spans="1:6" s="12" customFormat="1" x14ac:dyDescent="0.25">
      <c r="A79" s="2" t="s">
        <v>115</v>
      </c>
      <c r="B79" s="15" t="s">
        <v>116</v>
      </c>
      <c r="C79" s="33">
        <f t="shared" si="25"/>
        <v>0</v>
      </c>
      <c r="D79" s="32">
        <v>0</v>
      </c>
      <c r="E79" s="27">
        <v>0</v>
      </c>
      <c r="F79" s="27">
        <v>0</v>
      </c>
    </row>
    <row r="80" spans="1:6" s="12" customFormat="1" x14ac:dyDescent="0.25">
      <c r="A80" s="2" t="s">
        <v>117</v>
      </c>
      <c r="B80" s="15" t="s">
        <v>118</v>
      </c>
      <c r="C80" s="33">
        <f t="shared" si="25"/>
        <v>395</v>
      </c>
      <c r="D80" s="32">
        <v>231</v>
      </c>
      <c r="E80" s="27">
        <v>110</v>
      </c>
      <c r="F80" s="27">
        <v>54</v>
      </c>
    </row>
    <row r="81" spans="1:6" s="12" customFormat="1" ht="36" x14ac:dyDescent="0.25">
      <c r="A81" s="4" t="s">
        <v>119</v>
      </c>
      <c r="B81" s="16" t="s">
        <v>120</v>
      </c>
      <c r="C81" s="33">
        <f t="shared" si="25"/>
        <v>0</v>
      </c>
      <c r="D81" s="32">
        <v>0</v>
      </c>
      <c r="E81" s="27">
        <f t="shared" ref="E81" si="28">SUM(E82:E83)</f>
        <v>0</v>
      </c>
      <c r="F81" s="27">
        <f t="shared" ref="F81" si="29">SUM(F82:F83)</f>
        <v>0</v>
      </c>
    </row>
    <row r="82" spans="1:6" s="12" customFormat="1" x14ac:dyDescent="0.25">
      <c r="A82" s="2" t="s">
        <v>121</v>
      </c>
      <c r="B82" s="15" t="s">
        <v>8</v>
      </c>
      <c r="C82" s="33">
        <f t="shared" si="25"/>
        <v>0</v>
      </c>
      <c r="D82" s="32">
        <v>0</v>
      </c>
      <c r="E82" s="46">
        <v>0</v>
      </c>
      <c r="F82" s="46">
        <v>0</v>
      </c>
    </row>
    <row r="83" spans="1:6" s="12" customFormat="1" x14ac:dyDescent="0.25">
      <c r="A83" s="2" t="s">
        <v>122</v>
      </c>
      <c r="B83" s="15" t="s">
        <v>31</v>
      </c>
      <c r="C83" s="33">
        <f t="shared" si="25"/>
        <v>0</v>
      </c>
      <c r="D83" s="32">
        <v>0</v>
      </c>
      <c r="E83" s="46">
        <v>0</v>
      </c>
      <c r="F83" s="46">
        <v>0</v>
      </c>
    </row>
    <row r="84" spans="1:6" s="12" customFormat="1" x14ac:dyDescent="0.25">
      <c r="A84" s="2" t="s">
        <v>123</v>
      </c>
      <c r="B84" s="15" t="s">
        <v>124</v>
      </c>
      <c r="C84" s="33">
        <f t="shared" si="25"/>
        <v>0</v>
      </c>
      <c r="D84" s="32">
        <v>0</v>
      </c>
      <c r="E84" s="46">
        <v>0</v>
      </c>
      <c r="F84" s="46">
        <v>0</v>
      </c>
    </row>
    <row r="85" spans="1:6" s="12" customFormat="1" x14ac:dyDescent="0.25">
      <c r="A85" s="2" t="s">
        <v>125</v>
      </c>
      <c r="B85" s="15" t="s">
        <v>118</v>
      </c>
      <c r="C85" s="33">
        <f t="shared" si="25"/>
        <v>0</v>
      </c>
      <c r="D85" s="32">
        <v>0</v>
      </c>
      <c r="E85" s="46">
        <v>0</v>
      </c>
      <c r="F85" s="46">
        <v>0</v>
      </c>
    </row>
    <row r="86" spans="1:6" s="12" customFormat="1" ht="16.899999999999999" customHeight="1" x14ac:dyDescent="0.25">
      <c r="A86" s="4" t="s">
        <v>126</v>
      </c>
      <c r="B86" s="17" t="s">
        <v>127</v>
      </c>
      <c r="C86" s="33">
        <f t="shared" si="25"/>
        <v>0</v>
      </c>
      <c r="D86" s="32">
        <v>0</v>
      </c>
      <c r="E86" s="27">
        <f t="shared" ref="E86" si="30">SUM(E87:E88)</f>
        <v>0</v>
      </c>
      <c r="F86" s="27">
        <f t="shared" ref="F86" si="31">SUM(F87:F88)</f>
        <v>0</v>
      </c>
    </row>
    <row r="87" spans="1:6" s="12" customFormat="1" ht="15.6" customHeight="1" x14ac:dyDescent="0.25">
      <c r="A87" s="2" t="s">
        <v>128</v>
      </c>
      <c r="B87" s="15" t="s">
        <v>8</v>
      </c>
      <c r="C87" s="33">
        <f t="shared" si="25"/>
        <v>0</v>
      </c>
      <c r="D87" s="32">
        <v>0</v>
      </c>
      <c r="E87" s="46">
        <v>0</v>
      </c>
      <c r="F87" s="46">
        <v>0</v>
      </c>
    </row>
    <row r="88" spans="1:6" s="12" customFormat="1" x14ac:dyDescent="0.25">
      <c r="A88" s="2" t="s">
        <v>129</v>
      </c>
      <c r="B88" s="15" t="s">
        <v>31</v>
      </c>
      <c r="C88" s="33">
        <f t="shared" si="25"/>
        <v>0</v>
      </c>
      <c r="D88" s="32">
        <v>0</v>
      </c>
      <c r="E88" s="46">
        <v>0</v>
      </c>
      <c r="F88" s="46">
        <v>0</v>
      </c>
    </row>
    <row r="89" spans="1:6" s="12" customFormat="1" x14ac:dyDescent="0.25">
      <c r="A89" s="2" t="s">
        <v>130</v>
      </c>
      <c r="B89" s="15" t="s">
        <v>131</v>
      </c>
      <c r="C89" s="33">
        <f t="shared" si="25"/>
        <v>0</v>
      </c>
      <c r="D89" s="32">
        <v>0</v>
      </c>
      <c r="E89" s="46">
        <v>0</v>
      </c>
      <c r="F89" s="46">
        <v>0</v>
      </c>
    </row>
    <row r="90" spans="1:6" s="12" customFormat="1" x14ac:dyDescent="0.25">
      <c r="A90" s="2" t="s">
        <v>132</v>
      </c>
      <c r="B90" s="15" t="s">
        <v>118</v>
      </c>
      <c r="C90" s="33">
        <f t="shared" si="25"/>
        <v>0</v>
      </c>
      <c r="D90" s="32">
        <v>0</v>
      </c>
      <c r="E90" s="46">
        <v>0</v>
      </c>
      <c r="F90" s="46">
        <v>0</v>
      </c>
    </row>
    <row r="91" spans="1:6" s="12" customFormat="1" x14ac:dyDescent="0.25">
      <c r="A91" s="4" t="s">
        <v>133</v>
      </c>
      <c r="B91" s="17" t="s">
        <v>134</v>
      </c>
      <c r="C91" s="33">
        <f t="shared" si="25"/>
        <v>0</v>
      </c>
      <c r="D91" s="32">
        <v>0</v>
      </c>
      <c r="E91" s="27">
        <f t="shared" ref="E91" si="32">SUM(E92:E93)</f>
        <v>0</v>
      </c>
      <c r="F91" s="27">
        <f t="shared" ref="F91" si="33">SUM(F92:F93)</f>
        <v>0</v>
      </c>
    </row>
    <row r="92" spans="1:6" s="12" customFormat="1" x14ac:dyDescent="0.25">
      <c r="A92" s="2" t="s">
        <v>135</v>
      </c>
      <c r="B92" s="15" t="s">
        <v>8</v>
      </c>
      <c r="C92" s="33">
        <f t="shared" si="25"/>
        <v>0</v>
      </c>
      <c r="D92" s="32">
        <v>0</v>
      </c>
      <c r="E92" s="46">
        <v>0</v>
      </c>
      <c r="F92" s="46">
        <v>0</v>
      </c>
    </row>
    <row r="93" spans="1:6" s="12" customFormat="1" x14ac:dyDescent="0.25">
      <c r="A93" s="2" t="s">
        <v>136</v>
      </c>
      <c r="B93" s="15" t="s">
        <v>31</v>
      </c>
      <c r="C93" s="33">
        <f t="shared" si="25"/>
        <v>0</v>
      </c>
      <c r="D93" s="32">
        <v>0</v>
      </c>
      <c r="E93" s="46">
        <v>0</v>
      </c>
      <c r="F93" s="46">
        <v>0</v>
      </c>
    </row>
    <row r="94" spans="1:6" s="12" customFormat="1" x14ac:dyDescent="0.25">
      <c r="A94" s="2" t="s">
        <v>137</v>
      </c>
      <c r="B94" s="15" t="s">
        <v>138</v>
      </c>
      <c r="C94" s="33">
        <f t="shared" si="25"/>
        <v>0</v>
      </c>
      <c r="D94" s="32">
        <v>0</v>
      </c>
      <c r="E94" s="46">
        <v>0</v>
      </c>
      <c r="F94" s="46">
        <v>0</v>
      </c>
    </row>
    <row r="95" spans="1:6" s="12" customFormat="1" x14ac:dyDescent="0.25">
      <c r="A95" s="2" t="s">
        <v>139</v>
      </c>
      <c r="B95" s="15" t="s">
        <v>118</v>
      </c>
      <c r="C95" s="33">
        <f t="shared" si="25"/>
        <v>0</v>
      </c>
      <c r="D95" s="32">
        <v>0</v>
      </c>
      <c r="E95" s="46">
        <v>0</v>
      </c>
      <c r="F95" s="46">
        <v>0</v>
      </c>
    </row>
    <row r="96" spans="1:6" s="12" customFormat="1" x14ac:dyDescent="0.25">
      <c r="A96" s="4" t="s">
        <v>140</v>
      </c>
      <c r="B96" s="17" t="s">
        <v>141</v>
      </c>
      <c r="C96" s="33">
        <f t="shared" si="25"/>
        <v>1</v>
      </c>
      <c r="D96" s="32">
        <v>1</v>
      </c>
      <c r="E96" s="27">
        <f t="shared" ref="E96" si="34">SUM(E97:E98)</f>
        <v>0</v>
      </c>
      <c r="F96" s="27">
        <f t="shared" ref="F96" si="35">SUM(F97:F98)</f>
        <v>0</v>
      </c>
    </row>
    <row r="97" spans="1:6" s="12" customFormat="1" x14ac:dyDescent="0.25">
      <c r="A97" s="2" t="s">
        <v>142</v>
      </c>
      <c r="B97" s="15" t="s">
        <v>8</v>
      </c>
      <c r="C97" s="33">
        <f t="shared" si="25"/>
        <v>0</v>
      </c>
      <c r="D97" s="32">
        <v>0</v>
      </c>
      <c r="E97" s="46">
        <v>0</v>
      </c>
      <c r="F97" s="46">
        <v>0</v>
      </c>
    </row>
    <row r="98" spans="1:6" s="12" customFormat="1" x14ac:dyDescent="0.25">
      <c r="A98" s="2" t="s">
        <v>143</v>
      </c>
      <c r="B98" s="15" t="s">
        <v>31</v>
      </c>
      <c r="C98" s="33">
        <f t="shared" si="25"/>
        <v>1</v>
      </c>
      <c r="D98" s="32">
        <v>1</v>
      </c>
      <c r="E98" s="46">
        <v>0</v>
      </c>
      <c r="F98" s="46">
        <v>0</v>
      </c>
    </row>
    <row r="99" spans="1:6" s="12" customFormat="1" x14ac:dyDescent="0.25">
      <c r="A99" s="2" t="s">
        <v>144</v>
      </c>
      <c r="B99" s="15" t="s">
        <v>145</v>
      </c>
      <c r="C99" s="33">
        <f t="shared" si="25"/>
        <v>0</v>
      </c>
      <c r="D99" s="32">
        <v>0</v>
      </c>
      <c r="E99" s="46">
        <v>0</v>
      </c>
      <c r="F99" s="46">
        <v>0</v>
      </c>
    </row>
    <row r="100" spans="1:6" s="12" customFormat="1" x14ac:dyDescent="0.25">
      <c r="A100" s="2" t="s">
        <v>146</v>
      </c>
      <c r="B100" s="15" t="s">
        <v>118</v>
      </c>
      <c r="C100" s="33">
        <f t="shared" si="25"/>
        <v>1</v>
      </c>
      <c r="D100" s="32">
        <v>1</v>
      </c>
      <c r="E100" s="46">
        <v>0</v>
      </c>
      <c r="F100" s="46">
        <v>0</v>
      </c>
    </row>
    <row r="101" spans="1:6" s="12" customFormat="1" ht="22.9" customHeight="1" x14ac:dyDescent="0.25">
      <c r="A101" s="2" t="s">
        <v>147</v>
      </c>
      <c r="B101" s="19" t="s">
        <v>148</v>
      </c>
      <c r="C101" s="33">
        <f t="shared" si="25"/>
        <v>0</v>
      </c>
      <c r="D101" s="32">
        <v>0</v>
      </c>
      <c r="E101" s="46">
        <f t="shared" ref="E101" si="36">SUM(E103:E104)</f>
        <v>0</v>
      </c>
      <c r="F101" s="46">
        <v>0</v>
      </c>
    </row>
    <row r="102" spans="1:6" s="12" customFormat="1" x14ac:dyDescent="0.25">
      <c r="A102" s="4" t="s">
        <v>149</v>
      </c>
      <c r="B102" s="17" t="s">
        <v>150</v>
      </c>
      <c r="C102" s="33">
        <f t="shared" si="25"/>
        <v>28</v>
      </c>
      <c r="D102" s="32">
        <v>27</v>
      </c>
      <c r="E102" s="46">
        <v>0</v>
      </c>
      <c r="F102" s="46">
        <v>1</v>
      </c>
    </row>
    <row r="103" spans="1:6" s="12" customFormat="1" x14ac:dyDescent="0.25">
      <c r="A103" s="2" t="s">
        <v>151</v>
      </c>
      <c r="B103" s="15" t="s">
        <v>8</v>
      </c>
      <c r="C103" s="33">
        <f t="shared" si="25"/>
        <v>0</v>
      </c>
      <c r="D103" s="32">
        <v>0</v>
      </c>
      <c r="E103" s="46">
        <v>0</v>
      </c>
      <c r="F103" s="46">
        <v>0</v>
      </c>
    </row>
    <row r="104" spans="1:6" s="12" customFormat="1" x14ac:dyDescent="0.25">
      <c r="A104" s="2" t="s">
        <v>152</v>
      </c>
      <c r="B104" s="15" t="s">
        <v>31</v>
      </c>
      <c r="C104" s="33">
        <f t="shared" si="25"/>
        <v>28</v>
      </c>
      <c r="D104" s="32">
        <v>27</v>
      </c>
      <c r="E104" s="46">
        <v>0</v>
      </c>
      <c r="F104" s="46">
        <v>1</v>
      </c>
    </row>
    <row r="105" spans="1:6" s="12" customFormat="1" x14ac:dyDescent="0.25">
      <c r="A105" s="2" t="s">
        <v>153</v>
      </c>
      <c r="B105" s="15" t="s">
        <v>154</v>
      </c>
      <c r="C105" s="33">
        <f t="shared" si="25"/>
        <v>0</v>
      </c>
      <c r="D105" s="32">
        <v>0</v>
      </c>
      <c r="E105" s="46">
        <v>0</v>
      </c>
      <c r="F105" s="46">
        <v>0</v>
      </c>
    </row>
    <row r="106" spans="1:6" s="12" customFormat="1" x14ac:dyDescent="0.25">
      <c r="A106" s="2" t="s">
        <v>155</v>
      </c>
      <c r="B106" s="15" t="s">
        <v>118</v>
      </c>
      <c r="C106" s="33">
        <f t="shared" si="25"/>
        <v>28</v>
      </c>
      <c r="D106" s="32">
        <v>27</v>
      </c>
      <c r="E106" s="46">
        <v>0</v>
      </c>
      <c r="F106" s="46">
        <v>1</v>
      </c>
    </row>
    <row r="107" spans="1:6" s="12" customFormat="1" ht="19.899999999999999" customHeight="1" x14ac:dyDescent="0.25">
      <c r="A107" s="4" t="s">
        <v>156</v>
      </c>
      <c r="B107" s="17" t="s">
        <v>157</v>
      </c>
      <c r="C107" s="33">
        <f t="shared" si="25"/>
        <v>366</v>
      </c>
      <c r="D107" s="32">
        <v>203</v>
      </c>
      <c r="E107" s="27">
        <f t="shared" ref="E107" si="37">SUM(E108:E109)</f>
        <v>110</v>
      </c>
      <c r="F107" s="27">
        <f t="shared" ref="F107" si="38">SUM(F108:F109)</f>
        <v>53</v>
      </c>
    </row>
    <row r="108" spans="1:6" s="12" customFormat="1" ht="18.600000000000001" customHeight="1" x14ac:dyDescent="0.25">
      <c r="A108" s="2" t="s">
        <v>158</v>
      </c>
      <c r="B108" s="15" t="s">
        <v>8</v>
      </c>
      <c r="C108" s="33">
        <f t="shared" si="25"/>
        <v>0</v>
      </c>
      <c r="D108" s="32">
        <v>0</v>
      </c>
      <c r="E108" s="27">
        <v>0</v>
      </c>
      <c r="F108" s="27">
        <f t="shared" ref="F108" si="39">SUM(F113,F116,F119,F122)</f>
        <v>0</v>
      </c>
    </row>
    <row r="109" spans="1:6" s="12" customFormat="1" x14ac:dyDescent="0.25">
      <c r="A109" s="2" t="s">
        <v>159</v>
      </c>
      <c r="B109" s="15" t="s">
        <v>31</v>
      </c>
      <c r="C109" s="33">
        <f t="shared" si="25"/>
        <v>366</v>
      </c>
      <c r="D109" s="32">
        <v>203</v>
      </c>
      <c r="E109" s="27">
        <v>110</v>
      </c>
      <c r="F109" s="27">
        <v>53</v>
      </c>
    </row>
    <row r="110" spans="1:6" s="12" customFormat="1" x14ac:dyDescent="0.25">
      <c r="A110" s="2" t="s">
        <v>160</v>
      </c>
      <c r="B110" s="15" t="s">
        <v>161</v>
      </c>
      <c r="C110" s="33">
        <f t="shared" si="25"/>
        <v>0</v>
      </c>
      <c r="D110" s="32">
        <v>0</v>
      </c>
      <c r="E110" s="46">
        <v>0</v>
      </c>
      <c r="F110" s="46">
        <v>0</v>
      </c>
    </row>
    <row r="111" spans="1:6" s="12" customFormat="1" x14ac:dyDescent="0.25">
      <c r="A111" s="2" t="s">
        <v>162</v>
      </c>
      <c r="B111" s="15" t="s">
        <v>118</v>
      </c>
      <c r="C111" s="33">
        <f t="shared" si="25"/>
        <v>366</v>
      </c>
      <c r="D111" s="32">
        <v>203</v>
      </c>
      <c r="E111" s="46">
        <v>110</v>
      </c>
      <c r="F111" s="46">
        <v>53</v>
      </c>
    </row>
    <row r="112" spans="1:6" s="12" customFormat="1" ht="24" x14ac:dyDescent="0.25">
      <c r="A112" s="2" t="s">
        <v>163</v>
      </c>
      <c r="B112" s="16" t="s">
        <v>164</v>
      </c>
      <c r="C112" s="33">
        <f t="shared" si="25"/>
        <v>10</v>
      </c>
      <c r="D112" s="32">
        <v>2</v>
      </c>
      <c r="E112" s="27">
        <f t="shared" ref="E112" si="40">SUM(E113:E114)</f>
        <v>0</v>
      </c>
      <c r="F112" s="27">
        <f t="shared" ref="F112" si="41">SUM(F113:F114)</f>
        <v>8</v>
      </c>
    </row>
    <row r="113" spans="1:6" s="12" customFormat="1" x14ac:dyDescent="0.25">
      <c r="A113" s="2" t="s">
        <v>165</v>
      </c>
      <c r="B113" s="15" t="s">
        <v>8</v>
      </c>
      <c r="C113" s="33">
        <f t="shared" si="25"/>
        <v>0</v>
      </c>
      <c r="D113" s="32">
        <v>0</v>
      </c>
      <c r="E113" s="46">
        <v>0</v>
      </c>
      <c r="F113" s="46">
        <v>0</v>
      </c>
    </row>
    <row r="114" spans="1:6" s="12" customFormat="1" x14ac:dyDescent="0.25">
      <c r="A114" s="2" t="s">
        <v>166</v>
      </c>
      <c r="B114" s="15" t="s">
        <v>31</v>
      </c>
      <c r="C114" s="33">
        <f t="shared" si="25"/>
        <v>10</v>
      </c>
      <c r="D114" s="32">
        <v>2</v>
      </c>
      <c r="E114" s="46">
        <v>0</v>
      </c>
      <c r="F114" s="46">
        <v>8</v>
      </c>
    </row>
    <row r="115" spans="1:6" s="12" customFormat="1" x14ac:dyDescent="0.25">
      <c r="A115" s="2" t="s">
        <v>167</v>
      </c>
      <c r="B115" s="17" t="s">
        <v>168</v>
      </c>
      <c r="C115" s="33">
        <f t="shared" si="25"/>
        <v>229</v>
      </c>
      <c r="D115" s="32">
        <v>128</v>
      </c>
      <c r="E115" s="27">
        <f t="shared" ref="E115" si="42">SUM(E116:E117)</f>
        <v>74</v>
      </c>
      <c r="F115" s="27">
        <f t="shared" ref="F115" si="43">SUM(F116:F117)</f>
        <v>27</v>
      </c>
    </row>
    <row r="116" spans="1:6" s="12" customFormat="1" x14ac:dyDescent="0.25">
      <c r="A116" s="2" t="s">
        <v>169</v>
      </c>
      <c r="B116" s="15" t="s">
        <v>8</v>
      </c>
      <c r="C116" s="33">
        <f t="shared" si="25"/>
        <v>0</v>
      </c>
      <c r="D116" s="32">
        <v>0</v>
      </c>
      <c r="E116" s="46">
        <v>0</v>
      </c>
      <c r="F116" s="46">
        <v>0</v>
      </c>
    </row>
    <row r="117" spans="1:6" s="12" customFormat="1" x14ac:dyDescent="0.25">
      <c r="A117" s="2" t="s">
        <v>170</v>
      </c>
      <c r="B117" s="15" t="s">
        <v>31</v>
      </c>
      <c r="C117" s="33">
        <f t="shared" si="25"/>
        <v>229</v>
      </c>
      <c r="D117" s="32">
        <v>128</v>
      </c>
      <c r="E117" s="46">
        <v>74</v>
      </c>
      <c r="F117" s="46">
        <v>27</v>
      </c>
    </row>
    <row r="118" spans="1:6" s="12" customFormat="1" x14ac:dyDescent="0.25">
      <c r="A118" s="2" t="s">
        <v>171</v>
      </c>
      <c r="B118" s="17" t="s">
        <v>172</v>
      </c>
      <c r="C118" s="33">
        <f t="shared" si="25"/>
        <v>0</v>
      </c>
      <c r="D118" s="32">
        <v>0</v>
      </c>
      <c r="E118" s="27">
        <f t="shared" ref="E118" si="44">SUM(E119:E120)</f>
        <v>0</v>
      </c>
      <c r="F118" s="27">
        <f t="shared" ref="F118" si="45">SUM(F119:F120)</f>
        <v>0</v>
      </c>
    </row>
    <row r="119" spans="1:6" s="12" customFormat="1" ht="16.899999999999999" customHeight="1" x14ac:dyDescent="0.25">
      <c r="A119" s="2" t="s">
        <v>173</v>
      </c>
      <c r="B119" s="15" t="s">
        <v>8</v>
      </c>
      <c r="C119" s="33">
        <f t="shared" si="25"/>
        <v>0</v>
      </c>
      <c r="D119" s="32">
        <v>0</v>
      </c>
      <c r="E119" s="46">
        <v>0</v>
      </c>
      <c r="F119" s="46">
        <v>0</v>
      </c>
    </row>
    <row r="120" spans="1:6" s="12" customFormat="1" ht="15.6" customHeight="1" x14ac:dyDescent="0.25">
      <c r="A120" s="2" t="s">
        <v>174</v>
      </c>
      <c r="B120" s="15" t="s">
        <v>31</v>
      </c>
      <c r="C120" s="33">
        <f t="shared" si="25"/>
        <v>0</v>
      </c>
      <c r="D120" s="32">
        <v>0</v>
      </c>
      <c r="E120" s="46">
        <v>0</v>
      </c>
      <c r="F120" s="46">
        <v>0</v>
      </c>
    </row>
    <row r="121" spans="1:6" s="12" customFormat="1" x14ac:dyDescent="0.25">
      <c r="A121" s="2" t="s">
        <v>175</v>
      </c>
      <c r="B121" s="17" t="s">
        <v>176</v>
      </c>
      <c r="C121" s="33">
        <f t="shared" si="25"/>
        <v>127</v>
      </c>
      <c r="D121" s="32">
        <v>73</v>
      </c>
      <c r="E121" s="27">
        <f t="shared" ref="E121" si="46">SUM(E122:E123)</f>
        <v>36</v>
      </c>
      <c r="F121" s="27">
        <f t="shared" ref="F121" si="47">SUM(F122:F123)</f>
        <v>18</v>
      </c>
    </row>
    <row r="122" spans="1:6" s="12" customFormat="1" x14ac:dyDescent="0.25">
      <c r="A122" s="2" t="s">
        <v>177</v>
      </c>
      <c r="B122" s="15" t="s">
        <v>8</v>
      </c>
      <c r="C122" s="33">
        <f t="shared" si="25"/>
        <v>0</v>
      </c>
      <c r="D122" s="32">
        <v>0</v>
      </c>
      <c r="E122" s="46">
        <v>0</v>
      </c>
      <c r="F122" s="46">
        <v>0</v>
      </c>
    </row>
    <row r="123" spans="1:6" s="12" customFormat="1" x14ac:dyDescent="0.25">
      <c r="A123" s="2" t="s">
        <v>178</v>
      </c>
      <c r="B123" s="15" t="s">
        <v>31</v>
      </c>
      <c r="C123" s="33">
        <f t="shared" si="25"/>
        <v>127</v>
      </c>
      <c r="D123" s="32">
        <v>73</v>
      </c>
      <c r="E123" s="46">
        <v>36</v>
      </c>
      <c r="F123" s="46">
        <v>18</v>
      </c>
    </row>
    <row r="124" spans="1:6" s="12" customFormat="1" ht="24" x14ac:dyDescent="0.25">
      <c r="A124" s="6" t="s">
        <v>179</v>
      </c>
      <c r="B124" s="3" t="s">
        <v>180</v>
      </c>
      <c r="C124" s="33">
        <f t="shared" si="25"/>
        <v>6538.6</v>
      </c>
      <c r="D124" s="33">
        <v>3376.1</v>
      </c>
      <c r="E124" s="28">
        <f t="shared" ref="E124" si="48">SUM(E125:E126)</f>
        <v>1094.5</v>
      </c>
      <c r="F124" s="28">
        <f t="shared" ref="F124" si="49">SUM(F125:F126)</f>
        <v>2068</v>
      </c>
    </row>
    <row r="125" spans="1:6" s="12" customFormat="1" x14ac:dyDescent="0.25">
      <c r="A125" s="2" t="s">
        <v>181</v>
      </c>
      <c r="B125" s="15" t="s">
        <v>8</v>
      </c>
      <c r="C125" s="33">
        <f t="shared" si="25"/>
        <v>0</v>
      </c>
      <c r="D125" s="32">
        <v>0</v>
      </c>
      <c r="E125" s="27">
        <f t="shared" ref="E125:E126" si="50">SUM(E128,E131,E134,E137)</f>
        <v>0</v>
      </c>
      <c r="F125" s="27">
        <f t="shared" ref="F125:F126" si="51">SUM(F128,F131,F134,F137)</f>
        <v>0</v>
      </c>
    </row>
    <row r="126" spans="1:6" s="12" customFormat="1" x14ac:dyDescent="0.25">
      <c r="A126" s="2" t="s">
        <v>182</v>
      </c>
      <c r="B126" s="15" t="s">
        <v>31</v>
      </c>
      <c r="C126" s="33">
        <f t="shared" si="25"/>
        <v>6538.6</v>
      </c>
      <c r="D126" s="56">
        <v>3376.1</v>
      </c>
      <c r="E126" s="27">
        <f t="shared" si="50"/>
        <v>1094.5</v>
      </c>
      <c r="F126" s="27">
        <f t="shared" si="51"/>
        <v>2068</v>
      </c>
    </row>
    <row r="127" spans="1:6" s="12" customFormat="1" ht="34.15" customHeight="1" x14ac:dyDescent="0.25">
      <c r="A127" s="2" t="s">
        <v>183</v>
      </c>
      <c r="B127" s="16" t="s">
        <v>184</v>
      </c>
      <c r="C127" s="33">
        <f t="shared" si="25"/>
        <v>15.5</v>
      </c>
      <c r="D127" s="34">
        <v>1.5</v>
      </c>
      <c r="E127" s="27">
        <f t="shared" ref="E127" si="52">SUM(E128:E129)</f>
        <v>0</v>
      </c>
      <c r="F127" s="27">
        <f t="shared" ref="F127" si="53">SUM(F128:F129)</f>
        <v>14</v>
      </c>
    </row>
    <row r="128" spans="1:6" s="12" customFormat="1" x14ac:dyDescent="0.25">
      <c r="A128" s="2" t="s">
        <v>185</v>
      </c>
      <c r="B128" s="15" t="s">
        <v>8</v>
      </c>
      <c r="C128" s="33">
        <f t="shared" si="25"/>
        <v>0</v>
      </c>
      <c r="D128" s="34">
        <v>0</v>
      </c>
      <c r="E128" s="46">
        <v>0</v>
      </c>
      <c r="F128" s="46">
        <v>0</v>
      </c>
    </row>
    <row r="129" spans="1:6" s="12" customFormat="1" x14ac:dyDescent="0.25">
      <c r="A129" s="2" t="s">
        <v>186</v>
      </c>
      <c r="B129" s="15" t="s">
        <v>31</v>
      </c>
      <c r="C129" s="33">
        <f t="shared" si="25"/>
        <v>15.5</v>
      </c>
      <c r="D129" s="34">
        <v>1.5</v>
      </c>
      <c r="E129" s="46">
        <v>0</v>
      </c>
      <c r="F129" s="46">
        <v>14</v>
      </c>
    </row>
    <row r="130" spans="1:6" s="12" customFormat="1" x14ac:dyDescent="0.25">
      <c r="A130" s="2" t="s">
        <v>187</v>
      </c>
      <c r="B130" s="17" t="s">
        <v>168</v>
      </c>
      <c r="C130" s="33">
        <f t="shared" si="25"/>
        <v>699.6</v>
      </c>
      <c r="D130" s="34">
        <v>443.1</v>
      </c>
      <c r="E130" s="27">
        <f t="shared" ref="E130" si="54">SUM(E131:E132)</f>
        <v>164.5</v>
      </c>
      <c r="F130" s="27">
        <f t="shared" ref="F130" si="55">SUM(F131:F132)</f>
        <v>92</v>
      </c>
    </row>
    <row r="131" spans="1:6" s="12" customFormat="1" x14ac:dyDescent="0.25">
      <c r="A131" s="2" t="s">
        <v>188</v>
      </c>
      <c r="B131" s="15" t="s">
        <v>8</v>
      </c>
      <c r="C131" s="33">
        <f t="shared" si="25"/>
        <v>0</v>
      </c>
      <c r="D131" s="34">
        <v>0</v>
      </c>
      <c r="E131" s="51">
        <v>0</v>
      </c>
      <c r="F131" s="46">
        <v>0</v>
      </c>
    </row>
    <row r="132" spans="1:6" s="12" customFormat="1" x14ac:dyDescent="0.25">
      <c r="A132" s="2" t="s">
        <v>189</v>
      </c>
      <c r="B132" s="15" t="s">
        <v>31</v>
      </c>
      <c r="C132" s="33">
        <f t="shared" si="25"/>
        <v>699.6</v>
      </c>
      <c r="D132" s="34">
        <v>443.1</v>
      </c>
      <c r="E132" s="46">
        <v>164.5</v>
      </c>
      <c r="F132" s="46">
        <v>92</v>
      </c>
    </row>
    <row r="133" spans="1:6" s="12" customFormat="1" x14ac:dyDescent="0.25">
      <c r="A133" s="2" t="s">
        <v>190</v>
      </c>
      <c r="B133" s="17" t="s">
        <v>172</v>
      </c>
      <c r="C133" s="33">
        <f t="shared" si="25"/>
        <v>0</v>
      </c>
      <c r="D133" s="34">
        <v>0</v>
      </c>
      <c r="E133" s="27">
        <f t="shared" ref="E133" si="56">SUM(E134:E135)</f>
        <v>0</v>
      </c>
      <c r="F133" s="27">
        <f t="shared" ref="F133" si="57">SUM(F134:F135)</f>
        <v>0</v>
      </c>
    </row>
    <row r="134" spans="1:6" s="12" customFormat="1" x14ac:dyDescent="0.25">
      <c r="A134" s="2" t="s">
        <v>191</v>
      </c>
      <c r="B134" s="15" t="s">
        <v>8</v>
      </c>
      <c r="C134" s="33">
        <f t="shared" si="25"/>
        <v>0</v>
      </c>
      <c r="D134" s="34">
        <v>0</v>
      </c>
      <c r="E134" s="46">
        <v>0</v>
      </c>
      <c r="F134" s="46">
        <v>0</v>
      </c>
    </row>
    <row r="135" spans="1:6" s="12" customFormat="1" ht="16.149999999999999" customHeight="1" x14ac:dyDescent="0.25">
      <c r="A135" s="2" t="s">
        <v>192</v>
      </c>
      <c r="B135" s="15" t="s">
        <v>31</v>
      </c>
      <c r="C135" s="33">
        <f t="shared" si="25"/>
        <v>0</v>
      </c>
      <c r="D135" s="32">
        <v>0</v>
      </c>
      <c r="E135" s="46">
        <v>0</v>
      </c>
      <c r="F135" s="46">
        <v>0</v>
      </c>
    </row>
    <row r="136" spans="1:6" s="12" customFormat="1" ht="15" customHeight="1" x14ac:dyDescent="0.25">
      <c r="A136" s="2" t="s">
        <v>193</v>
      </c>
      <c r="B136" s="17" t="s">
        <v>176</v>
      </c>
      <c r="C136" s="33">
        <f t="shared" si="25"/>
        <v>5823.5</v>
      </c>
      <c r="D136" s="34">
        <v>2931.5</v>
      </c>
      <c r="E136" s="27">
        <f t="shared" ref="E136" si="58">SUM(E137:E138)</f>
        <v>930</v>
      </c>
      <c r="F136" s="27">
        <f t="shared" ref="F136" si="59">SUM(F137:F138)</f>
        <v>1962</v>
      </c>
    </row>
    <row r="137" spans="1:6" s="12" customFormat="1" x14ac:dyDescent="0.25">
      <c r="A137" s="2" t="s">
        <v>194</v>
      </c>
      <c r="B137" s="15" t="s">
        <v>8</v>
      </c>
      <c r="C137" s="33">
        <f t="shared" si="25"/>
        <v>0</v>
      </c>
      <c r="D137" s="32">
        <v>0</v>
      </c>
      <c r="E137" s="51">
        <v>0</v>
      </c>
      <c r="F137" s="46">
        <v>0</v>
      </c>
    </row>
    <row r="138" spans="1:6" s="12" customFormat="1" x14ac:dyDescent="0.25">
      <c r="A138" s="2" t="s">
        <v>195</v>
      </c>
      <c r="B138" s="15" t="s">
        <v>31</v>
      </c>
      <c r="C138" s="33">
        <f t="shared" si="25"/>
        <v>5823.5</v>
      </c>
      <c r="D138" s="34">
        <v>2931.5</v>
      </c>
      <c r="E138" s="46">
        <v>930</v>
      </c>
      <c r="F138" s="46">
        <v>1962</v>
      </c>
    </row>
    <row r="139" spans="1:6" s="12" customFormat="1" ht="24" x14ac:dyDescent="0.25">
      <c r="A139" s="6" t="s">
        <v>196</v>
      </c>
      <c r="B139" s="3" t="s">
        <v>197</v>
      </c>
      <c r="C139" s="33">
        <f t="shared" si="25"/>
        <v>2970</v>
      </c>
      <c r="D139" s="33">
        <v>1797</v>
      </c>
      <c r="E139" s="28">
        <v>733.5</v>
      </c>
      <c r="F139" s="28">
        <f t="shared" ref="F139" si="60">SUM(F140:F141)</f>
        <v>439.5</v>
      </c>
    </row>
    <row r="140" spans="1:6" s="12" customFormat="1" x14ac:dyDescent="0.25">
      <c r="A140" s="2" t="s">
        <v>198</v>
      </c>
      <c r="B140" s="15" t="s">
        <v>8</v>
      </c>
      <c r="C140" s="33">
        <f t="shared" ref="C140:C203" si="61">D140+E140+F140</f>
        <v>0</v>
      </c>
      <c r="D140" s="34">
        <v>0</v>
      </c>
      <c r="E140" s="46">
        <v>0</v>
      </c>
      <c r="F140" s="46">
        <v>0</v>
      </c>
    </row>
    <row r="141" spans="1:6" s="12" customFormat="1" x14ac:dyDescent="0.25">
      <c r="A141" s="2" t="s">
        <v>199</v>
      </c>
      <c r="B141" s="15" t="s">
        <v>31</v>
      </c>
      <c r="C141" s="33">
        <f t="shared" si="61"/>
        <v>2970</v>
      </c>
      <c r="D141" s="34">
        <v>1797</v>
      </c>
      <c r="E141" s="46">
        <v>733.5</v>
      </c>
      <c r="F141" s="46">
        <v>439.5</v>
      </c>
    </row>
    <row r="142" spans="1:6" s="12" customFormat="1" ht="60" x14ac:dyDescent="0.25">
      <c r="A142" s="6" t="s">
        <v>200</v>
      </c>
      <c r="B142" s="3" t="s">
        <v>201</v>
      </c>
      <c r="C142" s="33">
        <f t="shared" si="61"/>
        <v>0</v>
      </c>
      <c r="D142" s="31">
        <v>0</v>
      </c>
      <c r="E142" s="28">
        <f t="shared" ref="E142" si="62">SUM(E143:E146)</f>
        <v>0</v>
      </c>
      <c r="F142" s="28">
        <f t="shared" ref="F142" si="63">SUM(F143:F146)</f>
        <v>0</v>
      </c>
    </row>
    <row r="143" spans="1:6" s="12" customFormat="1" x14ac:dyDescent="0.25">
      <c r="A143" s="2" t="s">
        <v>202</v>
      </c>
      <c r="B143" s="15" t="s">
        <v>203</v>
      </c>
      <c r="C143" s="33">
        <f t="shared" si="61"/>
        <v>0</v>
      </c>
      <c r="D143" s="32">
        <v>0</v>
      </c>
      <c r="E143" s="46">
        <v>0</v>
      </c>
      <c r="F143" s="46">
        <v>0</v>
      </c>
    </row>
    <row r="144" spans="1:6" s="12" customFormat="1" x14ac:dyDescent="0.25">
      <c r="A144" s="2" t="s">
        <v>204</v>
      </c>
      <c r="B144" s="15" t="s">
        <v>205</v>
      </c>
      <c r="C144" s="33">
        <f t="shared" si="61"/>
        <v>0</v>
      </c>
      <c r="D144" s="32">
        <v>0</v>
      </c>
      <c r="E144" s="46">
        <v>0</v>
      </c>
      <c r="F144" s="46">
        <v>0</v>
      </c>
    </row>
    <row r="145" spans="1:6" s="12" customFormat="1" x14ac:dyDescent="0.25">
      <c r="A145" s="2" t="s">
        <v>206</v>
      </c>
      <c r="B145" s="15" t="s">
        <v>207</v>
      </c>
      <c r="C145" s="33">
        <f t="shared" si="61"/>
        <v>0</v>
      </c>
      <c r="D145" s="32">
        <v>0</v>
      </c>
      <c r="E145" s="46">
        <v>0</v>
      </c>
      <c r="F145" s="46">
        <v>0</v>
      </c>
    </row>
    <row r="146" spans="1:6" s="12" customFormat="1" x14ac:dyDescent="0.25">
      <c r="A146" s="2" t="s">
        <v>208</v>
      </c>
      <c r="B146" s="15" t="s">
        <v>209</v>
      </c>
      <c r="C146" s="33">
        <f t="shared" si="61"/>
        <v>0</v>
      </c>
      <c r="D146" s="32">
        <v>0</v>
      </c>
      <c r="E146" s="46">
        <v>0</v>
      </c>
      <c r="F146" s="46">
        <v>0</v>
      </c>
    </row>
    <row r="147" spans="1:6" s="12" customFormat="1" ht="36" x14ac:dyDescent="0.25">
      <c r="A147" s="2" t="s">
        <v>210</v>
      </c>
      <c r="B147" s="5" t="s">
        <v>211</v>
      </c>
      <c r="C147" s="33">
        <f t="shared" si="61"/>
        <v>0</v>
      </c>
      <c r="D147" s="32">
        <v>0</v>
      </c>
      <c r="E147" s="27">
        <f t="shared" ref="E147" si="64">SUM(E148:E149)</f>
        <v>0</v>
      </c>
      <c r="F147" s="27">
        <f t="shared" ref="F147" si="65">SUM(F148:F149)</f>
        <v>0</v>
      </c>
    </row>
    <row r="148" spans="1:6" s="12" customFormat="1" x14ac:dyDescent="0.25">
      <c r="A148" s="2" t="s">
        <v>212</v>
      </c>
      <c r="B148" s="15" t="s">
        <v>8</v>
      </c>
      <c r="C148" s="33">
        <f t="shared" si="61"/>
        <v>0</v>
      </c>
      <c r="D148" s="32">
        <v>0</v>
      </c>
      <c r="E148" s="46">
        <v>0</v>
      </c>
      <c r="F148" s="46">
        <v>0</v>
      </c>
    </row>
    <row r="149" spans="1:6" s="12" customFormat="1" x14ac:dyDescent="0.25">
      <c r="A149" s="2" t="s">
        <v>213</v>
      </c>
      <c r="B149" s="15" t="s">
        <v>31</v>
      </c>
      <c r="C149" s="33">
        <f t="shared" si="61"/>
        <v>0</v>
      </c>
      <c r="D149" s="32">
        <v>0</v>
      </c>
      <c r="E149" s="46">
        <v>0</v>
      </c>
      <c r="F149" s="46">
        <v>0</v>
      </c>
    </row>
    <row r="150" spans="1:6" s="12" customFormat="1" ht="36" x14ac:dyDescent="0.25">
      <c r="A150" s="6" t="s">
        <v>214</v>
      </c>
      <c r="B150" s="3" t="s">
        <v>215</v>
      </c>
      <c r="C150" s="33">
        <f t="shared" si="61"/>
        <v>0</v>
      </c>
      <c r="D150" s="31">
        <v>0</v>
      </c>
      <c r="E150" s="28">
        <f t="shared" ref="E150" si="66">SUM(E151:E152)</f>
        <v>0</v>
      </c>
      <c r="F150" s="28">
        <f t="shared" ref="F150" si="67">SUM(F151:F152)</f>
        <v>0</v>
      </c>
    </row>
    <row r="151" spans="1:6" s="12" customFormat="1" x14ac:dyDescent="0.25">
      <c r="A151" s="2" t="s">
        <v>216</v>
      </c>
      <c r="B151" s="15" t="s">
        <v>8</v>
      </c>
      <c r="C151" s="33">
        <f t="shared" si="61"/>
        <v>0</v>
      </c>
      <c r="D151" s="32">
        <v>0</v>
      </c>
      <c r="E151" s="27">
        <f t="shared" ref="E151:E152" si="68">SUM(E154,E157,E160)</f>
        <v>0</v>
      </c>
      <c r="F151" s="27">
        <f t="shared" ref="F151:F152" si="69">SUM(F154,F157,F160)</f>
        <v>0</v>
      </c>
    </row>
    <row r="152" spans="1:6" s="12" customFormat="1" x14ac:dyDescent="0.25">
      <c r="A152" s="2" t="s">
        <v>217</v>
      </c>
      <c r="B152" s="15" t="s">
        <v>31</v>
      </c>
      <c r="C152" s="33">
        <f t="shared" si="61"/>
        <v>0</v>
      </c>
      <c r="D152" s="32">
        <v>0</v>
      </c>
      <c r="E152" s="27">
        <f t="shared" si="68"/>
        <v>0</v>
      </c>
      <c r="F152" s="27">
        <f t="shared" si="69"/>
        <v>0</v>
      </c>
    </row>
    <row r="153" spans="1:6" s="12" customFormat="1" x14ac:dyDescent="0.25">
      <c r="A153" s="4" t="s">
        <v>218</v>
      </c>
      <c r="B153" s="20" t="s">
        <v>487</v>
      </c>
      <c r="C153" s="33">
        <f t="shared" si="61"/>
        <v>0</v>
      </c>
      <c r="D153" s="32">
        <v>0</v>
      </c>
      <c r="E153" s="27">
        <f t="shared" ref="E153" si="70">SUM(E154:E155)</f>
        <v>0</v>
      </c>
      <c r="F153" s="27">
        <f t="shared" ref="F153" si="71">SUM(F154:F155)</f>
        <v>0</v>
      </c>
    </row>
    <row r="154" spans="1:6" s="12" customFormat="1" x14ac:dyDescent="0.25">
      <c r="A154" s="2" t="s">
        <v>219</v>
      </c>
      <c r="B154" s="15" t="s">
        <v>8</v>
      </c>
      <c r="C154" s="33">
        <f t="shared" si="61"/>
        <v>0</v>
      </c>
      <c r="D154" s="32">
        <v>0</v>
      </c>
      <c r="E154" s="46">
        <v>0</v>
      </c>
      <c r="F154" s="46">
        <v>0</v>
      </c>
    </row>
    <row r="155" spans="1:6" s="12" customFormat="1" x14ac:dyDescent="0.25">
      <c r="A155" s="2" t="s">
        <v>220</v>
      </c>
      <c r="B155" s="15" t="s">
        <v>31</v>
      </c>
      <c r="C155" s="33">
        <f t="shared" si="61"/>
        <v>0</v>
      </c>
      <c r="D155" s="32">
        <v>0</v>
      </c>
      <c r="E155" s="46">
        <v>0</v>
      </c>
      <c r="F155" s="46">
        <v>0</v>
      </c>
    </row>
    <row r="156" spans="1:6" s="12" customFormat="1" x14ac:dyDescent="0.25">
      <c r="A156" s="4" t="s">
        <v>221</v>
      </c>
      <c r="B156" s="17" t="s">
        <v>222</v>
      </c>
      <c r="C156" s="33">
        <f t="shared" si="61"/>
        <v>0</v>
      </c>
      <c r="D156" s="32">
        <v>0</v>
      </c>
      <c r="E156" s="27">
        <f t="shared" ref="E156" si="72">SUM(E157:E158)</f>
        <v>0</v>
      </c>
      <c r="F156" s="27">
        <f t="shared" ref="F156" si="73">SUM(F157:F158)</f>
        <v>0</v>
      </c>
    </row>
    <row r="157" spans="1:6" s="12" customFormat="1" x14ac:dyDescent="0.25">
      <c r="A157" s="2" t="s">
        <v>223</v>
      </c>
      <c r="B157" s="15" t="s">
        <v>8</v>
      </c>
      <c r="C157" s="33">
        <f t="shared" si="61"/>
        <v>0</v>
      </c>
      <c r="D157" s="32">
        <v>0</v>
      </c>
      <c r="E157" s="46">
        <v>0</v>
      </c>
      <c r="F157" s="46">
        <v>0</v>
      </c>
    </row>
    <row r="158" spans="1:6" s="12" customFormat="1" x14ac:dyDescent="0.25">
      <c r="A158" s="2" t="s">
        <v>224</v>
      </c>
      <c r="B158" s="15" t="s">
        <v>31</v>
      </c>
      <c r="C158" s="33">
        <f t="shared" si="61"/>
        <v>0</v>
      </c>
      <c r="D158" s="32">
        <v>0</v>
      </c>
      <c r="E158" s="46">
        <v>0</v>
      </c>
      <c r="F158" s="46">
        <v>0</v>
      </c>
    </row>
    <row r="159" spans="1:6" s="12" customFormat="1" ht="26.45" customHeight="1" x14ac:dyDescent="0.25">
      <c r="A159" s="4" t="s">
        <v>225</v>
      </c>
      <c r="B159" s="17" t="s">
        <v>226</v>
      </c>
      <c r="C159" s="33">
        <f t="shared" si="61"/>
        <v>0</v>
      </c>
      <c r="D159" s="32">
        <v>0</v>
      </c>
      <c r="E159" s="27">
        <f t="shared" ref="E159" si="74">SUM(E160:E161)</f>
        <v>0</v>
      </c>
      <c r="F159" s="27">
        <f t="shared" ref="F159" si="75">SUM(F160:F161)</f>
        <v>0</v>
      </c>
    </row>
    <row r="160" spans="1:6" s="12" customFormat="1" ht="24.75" customHeight="1" x14ac:dyDescent="0.25">
      <c r="A160" s="2" t="s">
        <v>227</v>
      </c>
      <c r="B160" s="15" t="s">
        <v>8</v>
      </c>
      <c r="C160" s="33">
        <f t="shared" si="61"/>
        <v>0</v>
      </c>
      <c r="D160" s="32">
        <v>0</v>
      </c>
      <c r="E160" s="46">
        <v>0</v>
      </c>
      <c r="F160" s="46">
        <v>0</v>
      </c>
    </row>
    <row r="161" spans="1:6" s="12" customFormat="1" x14ac:dyDescent="0.25">
      <c r="A161" s="2" t="s">
        <v>228</v>
      </c>
      <c r="B161" s="15" t="s">
        <v>31</v>
      </c>
      <c r="C161" s="33">
        <f t="shared" si="61"/>
        <v>0</v>
      </c>
      <c r="D161" s="32">
        <v>0</v>
      </c>
      <c r="E161" s="46">
        <v>0</v>
      </c>
      <c r="F161" s="46">
        <v>0</v>
      </c>
    </row>
    <row r="162" spans="1:6" s="12" customFormat="1" ht="72" x14ac:dyDescent="0.25">
      <c r="A162" s="6" t="s">
        <v>229</v>
      </c>
      <c r="B162" s="3" t="s">
        <v>230</v>
      </c>
      <c r="C162" s="33">
        <f t="shared" si="61"/>
        <v>0</v>
      </c>
      <c r="D162" s="35">
        <v>0</v>
      </c>
      <c r="E162" s="28">
        <f t="shared" ref="E162" si="76">SUM(E163:E164)</f>
        <v>0</v>
      </c>
      <c r="F162" s="28">
        <f t="shared" ref="F162" si="77">SUM(F163:F164)</f>
        <v>0</v>
      </c>
    </row>
    <row r="163" spans="1:6" s="12" customFormat="1" ht="17.45" customHeight="1" x14ac:dyDescent="0.25">
      <c r="A163" s="2" t="s">
        <v>231</v>
      </c>
      <c r="B163" s="15" t="s">
        <v>8</v>
      </c>
      <c r="C163" s="33">
        <f t="shared" si="61"/>
        <v>0</v>
      </c>
      <c r="D163" s="32">
        <v>0</v>
      </c>
      <c r="E163" s="46">
        <v>0</v>
      </c>
      <c r="F163" s="46">
        <v>0</v>
      </c>
    </row>
    <row r="164" spans="1:6" s="12" customFormat="1" ht="13.9" customHeight="1" x14ac:dyDescent="0.25">
      <c r="A164" s="2" t="s">
        <v>232</v>
      </c>
      <c r="B164" s="15" t="s">
        <v>31</v>
      </c>
      <c r="C164" s="33">
        <f t="shared" si="61"/>
        <v>0</v>
      </c>
      <c r="D164" s="32">
        <v>0</v>
      </c>
      <c r="E164" s="46">
        <v>0</v>
      </c>
      <c r="F164" s="46">
        <v>0</v>
      </c>
    </row>
    <row r="165" spans="1:6" s="12" customFormat="1" ht="60" x14ac:dyDescent="0.25">
      <c r="A165" s="3" t="s">
        <v>233</v>
      </c>
      <c r="B165" s="3" t="s">
        <v>234</v>
      </c>
      <c r="C165" s="33">
        <f t="shared" si="61"/>
        <v>0</v>
      </c>
      <c r="D165" s="31">
        <v>0</v>
      </c>
      <c r="E165" s="42">
        <v>0</v>
      </c>
      <c r="F165" s="42">
        <v>0</v>
      </c>
    </row>
    <row r="166" spans="1:6" s="12" customFormat="1" ht="36" x14ac:dyDescent="0.25">
      <c r="A166" s="3" t="s">
        <v>235</v>
      </c>
      <c r="B166" s="3" t="s">
        <v>236</v>
      </c>
      <c r="C166" s="33">
        <f t="shared" si="61"/>
        <v>10</v>
      </c>
      <c r="D166" s="31">
        <v>10</v>
      </c>
      <c r="E166" s="42">
        <v>0</v>
      </c>
      <c r="F166" s="42">
        <v>0</v>
      </c>
    </row>
    <row r="167" spans="1:6" s="12" customFormat="1" ht="36" x14ac:dyDescent="0.25">
      <c r="A167" s="3" t="s">
        <v>237</v>
      </c>
      <c r="B167" s="3" t="s">
        <v>238</v>
      </c>
      <c r="C167" s="33">
        <f t="shared" si="61"/>
        <v>14</v>
      </c>
      <c r="D167" s="31">
        <v>14</v>
      </c>
      <c r="E167" s="42">
        <v>0</v>
      </c>
      <c r="F167" s="42">
        <v>0</v>
      </c>
    </row>
    <row r="168" spans="1:6" s="12" customFormat="1" ht="36" x14ac:dyDescent="0.25">
      <c r="A168" s="3" t="s">
        <v>239</v>
      </c>
      <c r="B168" s="3" t="s">
        <v>240</v>
      </c>
      <c r="C168" s="33">
        <f t="shared" si="61"/>
        <v>7</v>
      </c>
      <c r="D168" s="31">
        <v>7</v>
      </c>
      <c r="E168" s="42">
        <v>0</v>
      </c>
      <c r="F168" s="42">
        <v>0</v>
      </c>
    </row>
    <row r="169" spans="1:6" s="12" customFormat="1" ht="36" x14ac:dyDescent="0.25">
      <c r="A169" s="3" t="s">
        <v>241</v>
      </c>
      <c r="B169" s="3" t="s">
        <v>242</v>
      </c>
      <c r="C169" s="33">
        <f t="shared" si="61"/>
        <v>7</v>
      </c>
      <c r="D169" s="31">
        <v>7</v>
      </c>
      <c r="E169" s="42">
        <v>0</v>
      </c>
      <c r="F169" s="42">
        <v>0</v>
      </c>
    </row>
    <row r="170" spans="1:6" s="12" customFormat="1" ht="48" x14ac:dyDescent="0.25">
      <c r="A170" s="3" t="s">
        <v>243</v>
      </c>
      <c r="B170" s="3" t="s">
        <v>244</v>
      </c>
      <c r="C170" s="33">
        <f t="shared" si="61"/>
        <v>14</v>
      </c>
      <c r="D170" s="31">
        <v>14</v>
      </c>
      <c r="E170" s="28">
        <f t="shared" ref="E170" si="78">SUM(E171:E174)</f>
        <v>0</v>
      </c>
      <c r="F170" s="28">
        <f t="shared" ref="F170" si="79">SUM(F171:F174)</f>
        <v>0</v>
      </c>
    </row>
    <row r="171" spans="1:6" s="12" customFormat="1" x14ac:dyDescent="0.25">
      <c r="A171" s="2" t="s">
        <v>245</v>
      </c>
      <c r="B171" s="15" t="s">
        <v>246</v>
      </c>
      <c r="C171" s="33">
        <f t="shared" si="61"/>
        <v>0</v>
      </c>
      <c r="D171" s="32">
        <v>0</v>
      </c>
      <c r="E171" s="46">
        <v>0</v>
      </c>
      <c r="F171" s="46">
        <v>0</v>
      </c>
    </row>
    <row r="172" spans="1:6" s="12" customFormat="1" x14ac:dyDescent="0.25">
      <c r="A172" s="2" t="s">
        <v>247</v>
      </c>
      <c r="B172" s="15" t="s">
        <v>248</v>
      </c>
      <c r="C172" s="33">
        <f t="shared" si="61"/>
        <v>14</v>
      </c>
      <c r="D172" s="32">
        <v>14</v>
      </c>
      <c r="E172" s="46">
        <v>0</v>
      </c>
      <c r="F172" s="46">
        <v>0</v>
      </c>
    </row>
    <row r="173" spans="1:6" s="12" customFormat="1" x14ac:dyDescent="0.25">
      <c r="A173" s="2" t="s">
        <v>249</v>
      </c>
      <c r="B173" s="15" t="s">
        <v>250</v>
      </c>
      <c r="C173" s="33">
        <f t="shared" si="61"/>
        <v>0</v>
      </c>
      <c r="D173" s="32">
        <v>0</v>
      </c>
      <c r="E173" s="46">
        <v>0</v>
      </c>
      <c r="F173" s="46">
        <v>0</v>
      </c>
    </row>
    <row r="174" spans="1:6" s="12" customFormat="1" x14ac:dyDescent="0.25">
      <c r="A174" s="2" t="s">
        <v>251</v>
      </c>
      <c r="B174" s="15" t="s">
        <v>252</v>
      </c>
      <c r="C174" s="33">
        <f t="shared" si="61"/>
        <v>0</v>
      </c>
      <c r="D174" s="32">
        <v>0</v>
      </c>
      <c r="E174" s="46">
        <v>0</v>
      </c>
      <c r="F174" s="46">
        <v>0</v>
      </c>
    </row>
    <row r="175" spans="1:6" s="12" customFormat="1" ht="36" x14ac:dyDescent="0.25">
      <c r="A175" s="3" t="s">
        <v>253</v>
      </c>
      <c r="B175" s="3" t="s">
        <v>254</v>
      </c>
      <c r="C175" s="33">
        <f t="shared" si="61"/>
        <v>14</v>
      </c>
      <c r="D175" s="31">
        <v>14</v>
      </c>
      <c r="E175" s="42">
        <v>0</v>
      </c>
      <c r="F175" s="42">
        <v>0</v>
      </c>
    </row>
    <row r="176" spans="1:6" s="12" customFormat="1" ht="24" x14ac:dyDescent="0.25">
      <c r="A176" s="3" t="s">
        <v>255</v>
      </c>
      <c r="B176" s="3" t="s">
        <v>256</v>
      </c>
      <c r="C176" s="33">
        <f t="shared" si="61"/>
        <v>408</v>
      </c>
      <c r="D176" s="31">
        <v>408</v>
      </c>
      <c r="E176" s="42">
        <v>0</v>
      </c>
      <c r="F176" s="42">
        <v>0</v>
      </c>
    </row>
    <row r="177" spans="1:6" s="12" customFormat="1" ht="24" x14ac:dyDescent="0.25">
      <c r="A177" s="3" t="s">
        <v>257</v>
      </c>
      <c r="B177" s="3" t="s">
        <v>258</v>
      </c>
      <c r="C177" s="33">
        <f t="shared" si="61"/>
        <v>8</v>
      </c>
      <c r="D177" s="31">
        <v>8</v>
      </c>
      <c r="E177" s="42">
        <v>0</v>
      </c>
      <c r="F177" s="42">
        <v>0</v>
      </c>
    </row>
    <row r="178" spans="1:6" s="12" customFormat="1" ht="24" x14ac:dyDescent="0.25">
      <c r="A178" s="3" t="s">
        <v>259</v>
      </c>
      <c r="B178" s="3" t="s">
        <v>260</v>
      </c>
      <c r="C178" s="33">
        <f t="shared" si="61"/>
        <v>453</v>
      </c>
      <c r="D178" s="31">
        <v>273</v>
      </c>
      <c r="E178" s="42">
        <v>123</v>
      </c>
      <c r="F178" s="42">
        <v>57</v>
      </c>
    </row>
    <row r="179" spans="1:6" s="12" customFormat="1" ht="36" x14ac:dyDescent="0.25">
      <c r="A179" s="2" t="s">
        <v>261</v>
      </c>
      <c r="B179" s="15" t="s">
        <v>262</v>
      </c>
      <c r="C179" s="33">
        <f t="shared" si="61"/>
        <v>81</v>
      </c>
      <c r="D179" s="32">
        <v>48</v>
      </c>
      <c r="E179" s="46">
        <v>13</v>
      </c>
      <c r="F179" s="46">
        <v>20</v>
      </c>
    </row>
    <row r="180" spans="1:6" s="12" customFormat="1" ht="36" x14ac:dyDescent="0.25">
      <c r="A180" s="3" t="s">
        <v>263</v>
      </c>
      <c r="B180" s="3" t="s">
        <v>264</v>
      </c>
      <c r="C180" s="33">
        <f t="shared" si="61"/>
        <v>1</v>
      </c>
      <c r="D180" s="31">
        <v>0</v>
      </c>
      <c r="E180" s="42">
        <v>1</v>
      </c>
      <c r="F180" s="42">
        <v>0</v>
      </c>
    </row>
    <row r="181" spans="1:6" s="12" customFormat="1" ht="48" x14ac:dyDescent="0.25">
      <c r="A181" s="2" t="s">
        <v>265</v>
      </c>
      <c r="B181" s="15" t="s">
        <v>266</v>
      </c>
      <c r="C181" s="33">
        <f t="shared" si="61"/>
        <v>1</v>
      </c>
      <c r="D181" s="32">
        <v>0</v>
      </c>
      <c r="E181" s="46">
        <v>1</v>
      </c>
      <c r="F181" s="46">
        <v>0</v>
      </c>
    </row>
    <row r="182" spans="1:6" s="12" customFormat="1" ht="36" x14ac:dyDescent="0.25">
      <c r="A182" s="3" t="s">
        <v>267</v>
      </c>
      <c r="B182" s="3" t="s">
        <v>268</v>
      </c>
      <c r="C182" s="33">
        <f t="shared" si="61"/>
        <v>395</v>
      </c>
      <c r="D182" s="31">
        <v>231</v>
      </c>
      <c r="E182" s="42">
        <v>110</v>
      </c>
      <c r="F182" s="42">
        <v>54</v>
      </c>
    </row>
    <row r="183" spans="1:6" s="12" customFormat="1" ht="24" x14ac:dyDescent="0.25">
      <c r="A183" s="2" t="s">
        <v>269</v>
      </c>
      <c r="B183" s="15" t="s">
        <v>270</v>
      </c>
      <c r="C183" s="33">
        <f t="shared" si="61"/>
        <v>366</v>
      </c>
      <c r="D183" s="32">
        <v>203</v>
      </c>
      <c r="E183" s="46">
        <v>110</v>
      </c>
      <c r="F183" s="46">
        <v>53</v>
      </c>
    </row>
    <row r="184" spans="1:6" s="12" customFormat="1" ht="36" x14ac:dyDescent="0.25">
      <c r="A184" s="5" t="s">
        <v>271</v>
      </c>
      <c r="B184" s="15" t="s">
        <v>272</v>
      </c>
      <c r="C184" s="33">
        <f t="shared" si="61"/>
        <v>715.1</v>
      </c>
      <c r="D184" s="34">
        <v>444.6</v>
      </c>
      <c r="E184" s="52">
        <v>164.5</v>
      </c>
      <c r="F184" s="46">
        <v>106</v>
      </c>
    </row>
    <row r="185" spans="1:6" s="12" customFormat="1" ht="48" x14ac:dyDescent="0.25">
      <c r="A185" s="5" t="s">
        <v>273</v>
      </c>
      <c r="B185" s="15" t="s">
        <v>274</v>
      </c>
      <c r="C185" s="33">
        <f t="shared" si="61"/>
        <v>5823.5</v>
      </c>
      <c r="D185" s="34">
        <v>2931.5</v>
      </c>
      <c r="E185" s="52">
        <v>930</v>
      </c>
      <c r="F185" s="46">
        <v>1962</v>
      </c>
    </row>
    <row r="186" spans="1:6" s="12" customFormat="1" ht="24" x14ac:dyDescent="0.25">
      <c r="A186" s="5" t="s">
        <v>275</v>
      </c>
      <c r="B186" s="15" t="s">
        <v>276</v>
      </c>
      <c r="C186" s="33">
        <f t="shared" si="61"/>
        <v>28</v>
      </c>
      <c r="D186" s="34">
        <v>27</v>
      </c>
      <c r="E186" s="46">
        <v>0</v>
      </c>
      <c r="F186" s="46">
        <v>1</v>
      </c>
    </row>
    <row r="187" spans="1:6" s="12" customFormat="1" ht="48" x14ac:dyDescent="0.25">
      <c r="A187" s="3" t="s">
        <v>277</v>
      </c>
      <c r="B187" s="3" t="s">
        <v>278</v>
      </c>
      <c r="C187" s="33">
        <f t="shared" si="61"/>
        <v>18</v>
      </c>
      <c r="D187" s="31">
        <v>18</v>
      </c>
      <c r="E187" s="42">
        <v>0</v>
      </c>
      <c r="F187" s="42">
        <v>0</v>
      </c>
    </row>
    <row r="188" spans="1:6" s="12" customFormat="1" ht="36" x14ac:dyDescent="0.25">
      <c r="A188" s="6" t="s">
        <v>279</v>
      </c>
      <c r="B188" s="3" t="s">
        <v>280</v>
      </c>
      <c r="C188" s="33">
        <f t="shared" si="61"/>
        <v>1414</v>
      </c>
      <c r="D188" s="31">
        <v>1335</v>
      </c>
      <c r="E188" s="42">
        <v>47</v>
      </c>
      <c r="F188" s="42">
        <v>32</v>
      </c>
    </row>
    <row r="189" spans="1:6" s="12" customFormat="1" ht="24" x14ac:dyDescent="0.25">
      <c r="A189" s="6" t="s">
        <v>281</v>
      </c>
      <c r="B189" s="3" t="s">
        <v>282</v>
      </c>
      <c r="C189" s="33">
        <f t="shared" si="61"/>
        <v>0</v>
      </c>
      <c r="D189" s="31">
        <v>0</v>
      </c>
      <c r="E189" s="42">
        <v>0</v>
      </c>
      <c r="F189" s="42">
        <v>0</v>
      </c>
    </row>
    <row r="190" spans="1:6" s="12" customFormat="1" ht="24" x14ac:dyDescent="0.25">
      <c r="A190" s="6" t="s">
        <v>283</v>
      </c>
      <c r="B190" s="3" t="s">
        <v>284</v>
      </c>
      <c r="C190" s="33">
        <f t="shared" si="61"/>
        <v>1</v>
      </c>
      <c r="D190" s="31">
        <v>1</v>
      </c>
      <c r="E190" s="42">
        <v>0</v>
      </c>
      <c r="F190" s="42">
        <v>0</v>
      </c>
    </row>
    <row r="191" spans="1:6" s="12" customFormat="1" ht="24" x14ac:dyDescent="0.25">
      <c r="A191" s="6" t="s">
        <v>285</v>
      </c>
      <c r="B191" s="3" t="s">
        <v>286</v>
      </c>
      <c r="C191" s="33">
        <f t="shared" si="61"/>
        <v>3</v>
      </c>
      <c r="D191" s="31">
        <v>3</v>
      </c>
      <c r="E191" s="42">
        <v>0</v>
      </c>
      <c r="F191" s="42">
        <v>0</v>
      </c>
    </row>
    <row r="192" spans="1:6" s="12" customFormat="1" ht="36" x14ac:dyDescent="0.25">
      <c r="A192" s="3" t="s">
        <v>287</v>
      </c>
      <c r="B192" s="3" t="s">
        <v>288</v>
      </c>
      <c r="C192" s="33">
        <f t="shared" si="61"/>
        <v>0</v>
      </c>
      <c r="D192" s="31">
        <v>0</v>
      </c>
      <c r="E192" s="28">
        <v>0</v>
      </c>
      <c r="F192" s="28">
        <v>0</v>
      </c>
    </row>
    <row r="193" spans="1:6" s="12" customFormat="1" x14ac:dyDescent="0.25">
      <c r="A193" s="2" t="s">
        <v>289</v>
      </c>
      <c r="B193" s="15" t="s">
        <v>8</v>
      </c>
      <c r="C193" s="33">
        <f t="shared" si="61"/>
        <v>0</v>
      </c>
      <c r="D193" s="32">
        <v>0</v>
      </c>
      <c r="E193" s="46">
        <v>0</v>
      </c>
      <c r="F193" s="46">
        <v>0</v>
      </c>
    </row>
    <row r="194" spans="1:6" s="12" customFormat="1" x14ac:dyDescent="0.25">
      <c r="A194" s="2" t="s">
        <v>290</v>
      </c>
      <c r="B194" s="15" t="s">
        <v>31</v>
      </c>
      <c r="C194" s="33">
        <f t="shared" si="61"/>
        <v>0</v>
      </c>
      <c r="D194" s="32">
        <v>0</v>
      </c>
      <c r="E194" s="46">
        <v>0</v>
      </c>
      <c r="F194" s="46">
        <v>0</v>
      </c>
    </row>
    <row r="195" spans="1:6" s="12" customFormat="1" ht="24" x14ac:dyDescent="0.25">
      <c r="A195" s="3" t="s">
        <v>291</v>
      </c>
      <c r="B195" s="3" t="s">
        <v>292</v>
      </c>
      <c r="C195" s="33">
        <f t="shared" si="61"/>
        <v>1</v>
      </c>
      <c r="D195" s="31">
        <v>1</v>
      </c>
      <c r="E195" s="28">
        <v>0</v>
      </c>
      <c r="F195" s="28">
        <v>0</v>
      </c>
    </row>
    <row r="196" spans="1:6" s="12" customFormat="1" x14ac:dyDescent="0.25">
      <c r="A196" s="2" t="s">
        <v>293</v>
      </c>
      <c r="B196" s="5" t="s">
        <v>8</v>
      </c>
      <c r="C196" s="33">
        <f t="shared" si="61"/>
        <v>0</v>
      </c>
      <c r="D196" s="32">
        <v>0</v>
      </c>
      <c r="E196" s="46">
        <v>0</v>
      </c>
      <c r="F196" s="46">
        <v>0</v>
      </c>
    </row>
    <row r="197" spans="1:6" s="12" customFormat="1" x14ac:dyDescent="0.25">
      <c r="A197" s="2" t="s">
        <v>290</v>
      </c>
      <c r="B197" s="5" t="s">
        <v>31</v>
      </c>
      <c r="C197" s="33">
        <f t="shared" si="61"/>
        <v>1</v>
      </c>
      <c r="D197" s="32">
        <v>1</v>
      </c>
      <c r="E197" s="46">
        <v>0</v>
      </c>
      <c r="F197" s="46">
        <v>0</v>
      </c>
    </row>
    <row r="198" spans="1:6" s="12" customFormat="1" x14ac:dyDescent="0.25">
      <c r="A198" s="3" t="s">
        <v>294</v>
      </c>
      <c r="B198" s="3" t="s">
        <v>295</v>
      </c>
      <c r="C198" s="33">
        <f t="shared" si="61"/>
        <v>0</v>
      </c>
      <c r="D198" s="31">
        <v>0</v>
      </c>
      <c r="E198" s="28">
        <v>0</v>
      </c>
      <c r="F198" s="28">
        <v>0</v>
      </c>
    </row>
    <row r="199" spans="1:6" s="12" customFormat="1" x14ac:dyDescent="0.25">
      <c r="A199" s="2" t="s">
        <v>296</v>
      </c>
      <c r="B199" s="5" t="s">
        <v>8</v>
      </c>
      <c r="C199" s="33">
        <f t="shared" si="61"/>
        <v>0</v>
      </c>
      <c r="D199" s="32">
        <v>0</v>
      </c>
      <c r="E199" s="46">
        <v>0</v>
      </c>
      <c r="F199" s="46">
        <v>0</v>
      </c>
    </row>
    <row r="200" spans="1:6" s="12" customFormat="1" ht="16.899999999999999" customHeight="1" x14ac:dyDescent="0.25">
      <c r="A200" s="2" t="s">
        <v>296</v>
      </c>
      <c r="B200" s="5" t="s">
        <v>31</v>
      </c>
      <c r="C200" s="33">
        <f t="shared" si="61"/>
        <v>0</v>
      </c>
      <c r="D200" s="32">
        <v>0</v>
      </c>
      <c r="E200" s="46">
        <v>0</v>
      </c>
      <c r="F200" s="46">
        <v>0</v>
      </c>
    </row>
    <row r="201" spans="1:6" s="12" customFormat="1" ht="23.45" customHeight="1" x14ac:dyDescent="0.25">
      <c r="A201" s="3" t="s">
        <v>297</v>
      </c>
      <c r="B201" s="3" t="s">
        <v>298</v>
      </c>
      <c r="C201" s="33">
        <f t="shared" si="61"/>
        <v>1</v>
      </c>
      <c r="D201" s="31">
        <v>1</v>
      </c>
      <c r="E201" s="28">
        <v>0</v>
      </c>
      <c r="F201" s="28">
        <v>0</v>
      </c>
    </row>
    <row r="202" spans="1:6" s="12" customFormat="1" x14ac:dyDescent="0.25">
      <c r="A202" s="2" t="s">
        <v>299</v>
      </c>
      <c r="B202" s="5" t="s">
        <v>8</v>
      </c>
      <c r="C202" s="33">
        <f t="shared" si="61"/>
        <v>0</v>
      </c>
      <c r="D202" s="32">
        <v>0</v>
      </c>
      <c r="E202" s="46">
        <v>0</v>
      </c>
      <c r="F202" s="46">
        <v>0</v>
      </c>
    </row>
    <row r="203" spans="1:6" s="12" customFormat="1" x14ac:dyDescent="0.25">
      <c r="A203" s="2" t="s">
        <v>300</v>
      </c>
      <c r="B203" s="5" t="s">
        <v>31</v>
      </c>
      <c r="C203" s="33">
        <f t="shared" si="61"/>
        <v>1</v>
      </c>
      <c r="D203" s="32">
        <v>1</v>
      </c>
      <c r="E203" s="46">
        <v>0</v>
      </c>
      <c r="F203" s="46">
        <v>0</v>
      </c>
    </row>
    <row r="204" spans="1:6" s="12" customFormat="1" x14ac:dyDescent="0.25">
      <c r="A204" s="3" t="s">
        <v>301</v>
      </c>
      <c r="B204" s="3" t="s">
        <v>302</v>
      </c>
      <c r="C204" s="33">
        <f t="shared" ref="C204:C267" si="80">D204+E204+F204</f>
        <v>1</v>
      </c>
      <c r="D204" s="36">
        <v>1</v>
      </c>
      <c r="E204" s="43">
        <v>0</v>
      </c>
      <c r="F204" s="43">
        <v>0</v>
      </c>
    </row>
    <row r="205" spans="1:6" s="12" customFormat="1" x14ac:dyDescent="0.25">
      <c r="A205" s="5" t="s">
        <v>303</v>
      </c>
      <c r="B205" s="5" t="s">
        <v>8</v>
      </c>
      <c r="C205" s="33">
        <f t="shared" si="80"/>
        <v>0</v>
      </c>
      <c r="D205" s="37">
        <v>0</v>
      </c>
      <c r="E205" s="30">
        <v>0</v>
      </c>
      <c r="F205" s="30">
        <v>0</v>
      </c>
    </row>
    <row r="206" spans="1:6" s="12" customFormat="1" x14ac:dyDescent="0.25">
      <c r="A206" s="5" t="s">
        <v>304</v>
      </c>
      <c r="B206" s="5" t="s">
        <v>31</v>
      </c>
      <c r="C206" s="33">
        <f t="shared" si="80"/>
        <v>1</v>
      </c>
      <c r="D206" s="37">
        <v>1</v>
      </c>
      <c r="E206" s="30">
        <v>0</v>
      </c>
      <c r="F206" s="30">
        <v>0</v>
      </c>
    </row>
    <row r="207" spans="1:6" s="12" customFormat="1" ht="48" x14ac:dyDescent="0.25">
      <c r="A207" s="3" t="s">
        <v>305</v>
      </c>
      <c r="B207" s="3" t="s">
        <v>306</v>
      </c>
      <c r="C207" s="33">
        <f t="shared" si="80"/>
        <v>0</v>
      </c>
      <c r="D207" s="31">
        <v>0</v>
      </c>
      <c r="E207" s="42">
        <v>0</v>
      </c>
      <c r="F207" s="42">
        <v>0</v>
      </c>
    </row>
    <row r="208" spans="1:6" s="12" customFormat="1" ht="24" x14ac:dyDescent="0.25">
      <c r="A208" s="6" t="s">
        <v>307</v>
      </c>
      <c r="B208" s="3" t="s">
        <v>308</v>
      </c>
      <c r="C208" s="33">
        <f t="shared" si="80"/>
        <v>2</v>
      </c>
      <c r="D208" s="31">
        <v>2</v>
      </c>
      <c r="E208" s="42">
        <v>0</v>
      </c>
      <c r="F208" s="42">
        <v>0</v>
      </c>
    </row>
    <row r="209" spans="1:6" s="12" customFormat="1" x14ac:dyDescent="0.25">
      <c r="A209" s="2" t="s">
        <v>309</v>
      </c>
      <c r="B209" s="14" t="s">
        <v>310</v>
      </c>
      <c r="C209" s="33">
        <f t="shared" si="80"/>
        <v>0</v>
      </c>
      <c r="D209" s="32">
        <v>0</v>
      </c>
      <c r="E209" s="46">
        <v>0</v>
      </c>
      <c r="F209" s="46">
        <v>0</v>
      </c>
    </row>
    <row r="210" spans="1:6" s="12" customFormat="1" ht="24" x14ac:dyDescent="0.25">
      <c r="A210" s="6" t="s">
        <v>311</v>
      </c>
      <c r="B210" s="3" t="s">
        <v>312</v>
      </c>
      <c r="C210" s="33">
        <f t="shared" si="80"/>
        <v>0</v>
      </c>
      <c r="D210" s="31">
        <v>0</v>
      </c>
      <c r="E210" s="42">
        <v>0</v>
      </c>
      <c r="F210" s="42">
        <v>0</v>
      </c>
    </row>
    <row r="211" spans="1:6" s="12" customFormat="1" x14ac:dyDescent="0.25">
      <c r="A211" s="6" t="s">
        <v>313</v>
      </c>
      <c r="B211" s="6" t="s">
        <v>314</v>
      </c>
      <c r="C211" s="33">
        <f t="shared" si="80"/>
        <v>0</v>
      </c>
      <c r="D211" s="31">
        <v>0</v>
      </c>
      <c r="E211" s="42">
        <v>0</v>
      </c>
      <c r="F211" s="42">
        <v>0</v>
      </c>
    </row>
    <row r="212" spans="1:6" s="12" customFormat="1" ht="28.9" customHeight="1" x14ac:dyDescent="0.25">
      <c r="A212" s="6" t="s">
        <v>315</v>
      </c>
      <c r="B212" s="3" t="s">
        <v>316</v>
      </c>
      <c r="C212" s="33">
        <f t="shared" si="80"/>
        <v>31</v>
      </c>
      <c r="D212" s="31">
        <v>18</v>
      </c>
      <c r="E212" s="42">
        <v>9</v>
      </c>
      <c r="F212" s="42">
        <v>4</v>
      </c>
    </row>
    <row r="213" spans="1:6" s="12" customFormat="1" x14ac:dyDescent="0.25">
      <c r="A213" s="2" t="s">
        <v>317</v>
      </c>
      <c r="B213" s="14" t="s">
        <v>318</v>
      </c>
      <c r="C213" s="33">
        <f t="shared" si="80"/>
        <v>29</v>
      </c>
      <c r="D213" s="32">
        <v>16</v>
      </c>
      <c r="E213" s="46">
        <v>9</v>
      </c>
      <c r="F213" s="46">
        <v>4</v>
      </c>
    </row>
    <row r="214" spans="1:6" s="12" customFormat="1" ht="24" x14ac:dyDescent="0.25">
      <c r="A214" s="3" t="s">
        <v>319</v>
      </c>
      <c r="B214" s="3" t="s">
        <v>320</v>
      </c>
      <c r="C214" s="33">
        <f t="shared" si="80"/>
        <v>27</v>
      </c>
      <c r="D214" s="36">
        <v>15</v>
      </c>
      <c r="E214" s="43">
        <v>8</v>
      </c>
      <c r="F214" s="43">
        <v>4</v>
      </c>
    </row>
    <row r="215" spans="1:6" s="12" customFormat="1" x14ac:dyDescent="0.25">
      <c r="A215" s="2" t="s">
        <v>321</v>
      </c>
      <c r="B215" s="5" t="s">
        <v>8</v>
      </c>
      <c r="C215" s="33">
        <f t="shared" si="80"/>
        <v>1</v>
      </c>
      <c r="D215" s="32">
        <v>1</v>
      </c>
      <c r="E215" s="46">
        <v>0</v>
      </c>
      <c r="F215" s="46">
        <v>0</v>
      </c>
    </row>
    <row r="216" spans="1:6" s="12" customFormat="1" x14ac:dyDescent="0.25">
      <c r="A216" s="2" t="s">
        <v>322</v>
      </c>
      <c r="B216" s="5" t="s">
        <v>31</v>
      </c>
      <c r="C216" s="33">
        <f t="shared" si="80"/>
        <v>26</v>
      </c>
      <c r="D216" s="32">
        <v>14</v>
      </c>
      <c r="E216" s="46">
        <v>8</v>
      </c>
      <c r="F216" s="46">
        <v>4</v>
      </c>
    </row>
    <row r="217" spans="1:6" s="12" customFormat="1" ht="24" x14ac:dyDescent="0.25">
      <c r="A217" s="3" t="s">
        <v>323</v>
      </c>
      <c r="B217" s="3" t="s">
        <v>324</v>
      </c>
      <c r="C217" s="33">
        <f t="shared" si="80"/>
        <v>0</v>
      </c>
      <c r="D217" s="36">
        <v>0</v>
      </c>
      <c r="E217" s="29">
        <v>0</v>
      </c>
      <c r="F217" s="29">
        <v>0</v>
      </c>
    </row>
    <row r="218" spans="1:6" s="12" customFormat="1" ht="96" x14ac:dyDescent="0.25">
      <c r="A218" s="6" t="s">
        <v>325</v>
      </c>
      <c r="B218" s="3" t="s">
        <v>326</v>
      </c>
      <c r="C218" s="33">
        <f t="shared" si="80"/>
        <v>0</v>
      </c>
      <c r="D218" s="31">
        <v>0</v>
      </c>
      <c r="E218" s="28">
        <v>0</v>
      </c>
      <c r="F218" s="28">
        <v>0</v>
      </c>
    </row>
    <row r="219" spans="1:6" s="12" customFormat="1" ht="24" x14ac:dyDescent="0.25">
      <c r="A219" s="2" t="s">
        <v>327</v>
      </c>
      <c r="B219" s="15" t="s">
        <v>328</v>
      </c>
      <c r="C219" s="33">
        <f t="shared" si="80"/>
        <v>0</v>
      </c>
      <c r="D219" s="32">
        <v>0</v>
      </c>
      <c r="E219" s="46">
        <v>0</v>
      </c>
      <c r="F219" s="46">
        <v>0</v>
      </c>
    </row>
    <row r="220" spans="1:6" s="12" customFormat="1" ht="24" x14ac:dyDescent="0.25">
      <c r="A220" s="2" t="s">
        <v>329</v>
      </c>
      <c r="B220" s="15" t="s">
        <v>330</v>
      </c>
      <c r="C220" s="33">
        <f t="shared" si="80"/>
        <v>0</v>
      </c>
      <c r="D220" s="32">
        <v>0</v>
      </c>
      <c r="E220" s="46">
        <v>0</v>
      </c>
      <c r="F220" s="46">
        <v>0</v>
      </c>
    </row>
    <row r="221" spans="1:6" s="12" customFormat="1" ht="36" x14ac:dyDescent="0.25">
      <c r="A221" s="2" t="s">
        <v>331</v>
      </c>
      <c r="B221" s="15" t="s">
        <v>332</v>
      </c>
      <c r="C221" s="33">
        <f t="shared" si="80"/>
        <v>0</v>
      </c>
      <c r="D221" s="32">
        <v>0</v>
      </c>
      <c r="E221" s="46">
        <v>0</v>
      </c>
      <c r="F221" s="46">
        <v>0</v>
      </c>
    </row>
    <row r="222" spans="1:6" s="12" customFormat="1" ht="24" x14ac:dyDescent="0.25">
      <c r="A222" s="2" t="s">
        <v>333</v>
      </c>
      <c r="B222" s="15" t="s">
        <v>334</v>
      </c>
      <c r="C222" s="33">
        <f t="shared" si="80"/>
        <v>0</v>
      </c>
      <c r="D222" s="32">
        <v>0</v>
      </c>
      <c r="E222" s="46">
        <v>0</v>
      </c>
      <c r="F222" s="46">
        <v>0</v>
      </c>
    </row>
    <row r="223" spans="1:6" s="12" customFormat="1" x14ac:dyDescent="0.25">
      <c r="A223" s="3" t="s">
        <v>335</v>
      </c>
      <c r="B223" s="3" t="s">
        <v>336</v>
      </c>
      <c r="C223" s="33">
        <f t="shared" si="80"/>
        <v>0</v>
      </c>
      <c r="D223" s="36">
        <v>0</v>
      </c>
      <c r="E223" s="29">
        <v>0</v>
      </c>
      <c r="F223" s="29">
        <v>0</v>
      </c>
    </row>
    <row r="224" spans="1:6" s="12" customFormat="1" ht="24" x14ac:dyDescent="0.25">
      <c r="A224" s="6" t="s">
        <v>337</v>
      </c>
      <c r="B224" s="3" t="s">
        <v>338</v>
      </c>
      <c r="C224" s="33">
        <f t="shared" si="80"/>
        <v>7539</v>
      </c>
      <c r="D224" s="36">
        <v>5157</v>
      </c>
      <c r="E224" s="29">
        <v>1566</v>
      </c>
      <c r="F224" s="29">
        <v>816</v>
      </c>
    </row>
    <row r="225" spans="1:6" s="12" customFormat="1" x14ac:dyDescent="0.25">
      <c r="A225" s="6" t="s">
        <v>337</v>
      </c>
      <c r="B225" s="3" t="s">
        <v>339</v>
      </c>
      <c r="C225" s="33">
        <f t="shared" si="80"/>
        <v>67031</v>
      </c>
      <c r="D225" s="38">
        <v>44774</v>
      </c>
      <c r="E225" s="29">
        <v>12546</v>
      </c>
      <c r="F225" s="29">
        <v>9711</v>
      </c>
    </row>
    <row r="226" spans="1:6" s="12" customFormat="1" x14ac:dyDescent="0.25">
      <c r="A226" s="2" t="s">
        <v>340</v>
      </c>
      <c r="B226" s="5" t="s">
        <v>341</v>
      </c>
      <c r="C226" s="33">
        <f t="shared" si="80"/>
        <v>7</v>
      </c>
      <c r="D226" s="39">
        <v>6</v>
      </c>
      <c r="E226" s="30">
        <v>1</v>
      </c>
      <c r="F226" s="57">
        <v>0</v>
      </c>
    </row>
    <row r="227" spans="1:6" s="12" customFormat="1" x14ac:dyDescent="0.25">
      <c r="A227" s="2" t="s">
        <v>342</v>
      </c>
      <c r="B227" s="5" t="s">
        <v>343</v>
      </c>
      <c r="C227" s="33">
        <f t="shared" si="80"/>
        <v>8</v>
      </c>
      <c r="D227" s="39">
        <v>5</v>
      </c>
      <c r="E227" s="30">
        <v>2</v>
      </c>
      <c r="F227" s="57">
        <v>1</v>
      </c>
    </row>
    <row r="228" spans="1:6" s="12" customFormat="1" x14ac:dyDescent="0.25">
      <c r="A228" s="2" t="s">
        <v>344</v>
      </c>
      <c r="B228" s="5" t="s">
        <v>345</v>
      </c>
      <c r="C228" s="33">
        <f t="shared" si="80"/>
        <v>2</v>
      </c>
      <c r="D228" s="39">
        <v>1</v>
      </c>
      <c r="E228" s="30">
        <v>1</v>
      </c>
      <c r="F228" s="57">
        <v>0</v>
      </c>
    </row>
    <row r="229" spans="1:6" s="12" customFormat="1" x14ac:dyDescent="0.25">
      <c r="A229" s="2" t="s">
        <v>346</v>
      </c>
      <c r="B229" s="5" t="s">
        <v>347</v>
      </c>
      <c r="C229" s="33">
        <f t="shared" si="80"/>
        <v>1</v>
      </c>
      <c r="D229" s="39">
        <v>1</v>
      </c>
      <c r="E229" s="30">
        <v>0</v>
      </c>
      <c r="F229" s="57">
        <v>0</v>
      </c>
    </row>
    <row r="230" spans="1:6" s="12" customFormat="1" x14ac:dyDescent="0.25">
      <c r="A230" s="2" t="s">
        <v>348</v>
      </c>
      <c r="B230" s="5" t="s">
        <v>349</v>
      </c>
      <c r="C230" s="33">
        <f t="shared" si="80"/>
        <v>1176</v>
      </c>
      <c r="D230" s="39">
        <v>633</v>
      </c>
      <c r="E230" s="30">
        <f t="shared" ref="E230" si="81">SUM(E231:E233)</f>
        <v>380</v>
      </c>
      <c r="F230" s="30">
        <f t="shared" ref="F230" si="82">SUM(F231:F233)</f>
        <v>163</v>
      </c>
    </row>
    <row r="231" spans="1:6" s="12" customFormat="1" x14ac:dyDescent="0.25">
      <c r="A231" s="2" t="s">
        <v>350</v>
      </c>
      <c r="B231" s="5" t="s">
        <v>351</v>
      </c>
      <c r="C231" s="33">
        <f t="shared" si="80"/>
        <v>6</v>
      </c>
      <c r="D231" s="39">
        <v>0</v>
      </c>
      <c r="E231" s="30">
        <v>0</v>
      </c>
      <c r="F231" s="57">
        <v>6</v>
      </c>
    </row>
    <row r="232" spans="1:6" s="12" customFormat="1" x14ac:dyDescent="0.25">
      <c r="A232" s="2" t="s">
        <v>352</v>
      </c>
      <c r="B232" s="5" t="s">
        <v>353</v>
      </c>
      <c r="C232" s="33">
        <f t="shared" si="80"/>
        <v>35</v>
      </c>
      <c r="D232" s="39">
        <v>8</v>
      </c>
      <c r="E232" s="30">
        <v>27</v>
      </c>
      <c r="F232" s="57">
        <v>0</v>
      </c>
    </row>
    <row r="233" spans="1:6" s="12" customFormat="1" x14ac:dyDescent="0.25">
      <c r="A233" s="2" t="s">
        <v>354</v>
      </c>
      <c r="B233" s="5" t="s">
        <v>355</v>
      </c>
      <c r="C233" s="33">
        <f t="shared" si="80"/>
        <v>1135</v>
      </c>
      <c r="D233" s="39">
        <v>625</v>
      </c>
      <c r="E233" s="30">
        <v>353</v>
      </c>
      <c r="F233" s="57">
        <v>157</v>
      </c>
    </row>
    <row r="234" spans="1:6" s="12" customFormat="1" ht="24" x14ac:dyDescent="0.25">
      <c r="A234" s="2" t="s">
        <v>356</v>
      </c>
      <c r="B234" s="5" t="s">
        <v>357</v>
      </c>
      <c r="C234" s="33">
        <f t="shared" si="80"/>
        <v>2908.6</v>
      </c>
      <c r="D234" s="39">
        <v>1952.6</v>
      </c>
      <c r="E234" s="30">
        <v>837</v>
      </c>
      <c r="F234" s="57">
        <v>119</v>
      </c>
    </row>
    <row r="235" spans="1:6" s="12" customFormat="1" ht="24" x14ac:dyDescent="0.25">
      <c r="A235" s="2" t="s">
        <v>358</v>
      </c>
      <c r="B235" s="5" t="s">
        <v>359</v>
      </c>
      <c r="C235" s="33">
        <f t="shared" si="80"/>
        <v>255305</v>
      </c>
      <c r="D235" s="39">
        <v>70160</v>
      </c>
      <c r="E235" s="30">
        <f t="shared" ref="E235" si="83">SUM(E236:E238)</f>
        <v>161434</v>
      </c>
      <c r="F235" s="30">
        <f t="shared" ref="F235" si="84">SUM(F236:F238)</f>
        <v>23711</v>
      </c>
    </row>
    <row r="236" spans="1:6" s="12" customFormat="1" x14ac:dyDescent="0.25">
      <c r="A236" s="2" t="s">
        <v>360</v>
      </c>
      <c r="B236" s="5" t="s">
        <v>361</v>
      </c>
      <c r="C236" s="33">
        <f t="shared" si="80"/>
        <v>156673</v>
      </c>
      <c r="D236" s="39">
        <v>23206</v>
      </c>
      <c r="E236" s="21">
        <v>128694</v>
      </c>
      <c r="F236" s="57">
        <v>4773</v>
      </c>
    </row>
    <row r="237" spans="1:6" s="12" customFormat="1" x14ac:dyDescent="0.25">
      <c r="A237" s="2" t="s">
        <v>362</v>
      </c>
      <c r="B237" s="5" t="s">
        <v>363</v>
      </c>
      <c r="C237" s="33">
        <f t="shared" si="80"/>
        <v>86956</v>
      </c>
      <c r="D237" s="39">
        <v>39455</v>
      </c>
      <c r="E237" s="21">
        <v>28878</v>
      </c>
      <c r="F237" s="57">
        <v>18623</v>
      </c>
    </row>
    <row r="238" spans="1:6" s="12" customFormat="1" x14ac:dyDescent="0.25">
      <c r="A238" s="2" t="s">
        <v>364</v>
      </c>
      <c r="B238" s="5" t="s">
        <v>365</v>
      </c>
      <c r="C238" s="33">
        <f t="shared" si="80"/>
        <v>11676</v>
      </c>
      <c r="D238" s="39">
        <v>7499</v>
      </c>
      <c r="E238" s="21">
        <v>3862</v>
      </c>
      <c r="F238" s="57">
        <v>315</v>
      </c>
    </row>
    <row r="239" spans="1:6" s="12" customFormat="1" x14ac:dyDescent="0.25">
      <c r="A239" s="2" t="s">
        <v>366</v>
      </c>
      <c r="B239" s="5" t="s">
        <v>367</v>
      </c>
      <c r="C239" s="33">
        <f t="shared" si="80"/>
        <v>21835</v>
      </c>
      <c r="D239" s="39">
        <v>14456</v>
      </c>
      <c r="E239" s="21">
        <v>3739</v>
      </c>
      <c r="F239" s="57">
        <v>3640</v>
      </c>
    </row>
    <row r="240" spans="1:6" s="12" customFormat="1" x14ac:dyDescent="0.25">
      <c r="A240" s="2" t="s">
        <v>368</v>
      </c>
      <c r="B240" s="5" t="s">
        <v>369</v>
      </c>
      <c r="C240" s="33">
        <f t="shared" si="80"/>
        <v>24493</v>
      </c>
      <c r="D240" s="39">
        <v>7297</v>
      </c>
      <c r="E240" s="30">
        <f t="shared" ref="E240" si="85">SUM(E241:E242)</f>
        <v>12546</v>
      </c>
      <c r="F240" s="30">
        <f t="shared" ref="F240" si="86">SUM(F241:F242)</f>
        <v>4650</v>
      </c>
    </row>
    <row r="241" spans="1:6" s="12" customFormat="1" x14ac:dyDescent="0.25">
      <c r="A241" s="2" t="s">
        <v>370</v>
      </c>
      <c r="B241" s="5" t="s">
        <v>371</v>
      </c>
      <c r="C241" s="33">
        <f t="shared" si="80"/>
        <v>6005</v>
      </c>
      <c r="D241" s="39">
        <v>1192</v>
      </c>
      <c r="E241" s="21">
        <v>3947</v>
      </c>
      <c r="F241" s="57">
        <v>866</v>
      </c>
    </row>
    <row r="242" spans="1:6" s="12" customFormat="1" x14ac:dyDescent="0.25">
      <c r="A242" s="2" t="s">
        <v>372</v>
      </c>
      <c r="B242" s="5" t="s">
        <v>373</v>
      </c>
      <c r="C242" s="33">
        <f t="shared" si="80"/>
        <v>18488</v>
      </c>
      <c r="D242" s="39">
        <v>6105</v>
      </c>
      <c r="E242" s="21">
        <v>8599</v>
      </c>
      <c r="F242" s="57">
        <v>3784</v>
      </c>
    </row>
    <row r="243" spans="1:6" s="12" customFormat="1" x14ac:dyDescent="0.25">
      <c r="A243" s="2" t="s">
        <v>374</v>
      </c>
      <c r="B243" s="5" t="s">
        <v>375</v>
      </c>
      <c r="C243" s="33">
        <f t="shared" si="80"/>
        <v>7263</v>
      </c>
      <c r="D243" s="39">
        <v>4</v>
      </c>
      <c r="E243" s="30">
        <f t="shared" ref="E243" si="87">SUM(E244:E245)</f>
        <v>6002</v>
      </c>
      <c r="F243" s="30">
        <f t="shared" ref="F243" si="88">SUM(F244:F245)</f>
        <v>1257</v>
      </c>
    </row>
    <row r="244" spans="1:6" s="12" customFormat="1" x14ac:dyDescent="0.25">
      <c r="A244" s="2" t="s">
        <v>376</v>
      </c>
      <c r="B244" s="5" t="s">
        <v>371</v>
      </c>
      <c r="C244" s="33">
        <f t="shared" si="80"/>
        <v>1137</v>
      </c>
      <c r="D244" s="39">
        <v>0</v>
      </c>
      <c r="E244" s="21">
        <v>1131</v>
      </c>
      <c r="F244" s="57">
        <v>6</v>
      </c>
    </row>
    <row r="245" spans="1:6" s="12" customFormat="1" x14ac:dyDescent="0.25">
      <c r="A245" s="2" t="s">
        <v>377</v>
      </c>
      <c r="B245" s="5" t="s">
        <v>373</v>
      </c>
      <c r="C245" s="33">
        <f t="shared" si="80"/>
        <v>6126</v>
      </c>
      <c r="D245" s="39">
        <v>4</v>
      </c>
      <c r="E245" s="21">
        <v>4871</v>
      </c>
      <c r="F245" s="57">
        <v>1251</v>
      </c>
    </row>
    <row r="246" spans="1:6" s="12" customFormat="1" ht="60" x14ac:dyDescent="0.25">
      <c r="A246" s="3" t="s">
        <v>378</v>
      </c>
      <c r="B246" s="3" t="s">
        <v>379</v>
      </c>
      <c r="C246" s="33">
        <f t="shared" si="80"/>
        <v>3</v>
      </c>
      <c r="D246" s="36">
        <v>3</v>
      </c>
      <c r="E246" s="29">
        <v>0</v>
      </c>
      <c r="F246" s="29">
        <v>0</v>
      </c>
    </row>
    <row r="247" spans="1:6" s="12" customFormat="1" ht="36" x14ac:dyDescent="0.25">
      <c r="A247" s="2" t="s">
        <v>380</v>
      </c>
      <c r="B247" s="5" t="s">
        <v>381</v>
      </c>
      <c r="C247" s="33">
        <f t="shared" si="80"/>
        <v>0</v>
      </c>
      <c r="D247" s="37">
        <v>0</v>
      </c>
      <c r="E247" s="30">
        <v>0</v>
      </c>
      <c r="F247" s="30">
        <v>0</v>
      </c>
    </row>
    <row r="248" spans="1:6" s="12" customFormat="1" ht="40.9" customHeight="1" x14ac:dyDescent="0.25">
      <c r="A248" s="2" t="s">
        <v>382</v>
      </c>
      <c r="B248" s="5" t="s">
        <v>383</v>
      </c>
      <c r="C248" s="33">
        <f t="shared" si="80"/>
        <v>3</v>
      </c>
      <c r="D248" s="37">
        <v>3</v>
      </c>
      <c r="E248" s="30">
        <v>0</v>
      </c>
      <c r="F248" s="30">
        <v>0</v>
      </c>
    </row>
    <row r="249" spans="1:6" s="12" customFormat="1" ht="24" x14ac:dyDescent="0.25">
      <c r="A249" s="3" t="s">
        <v>384</v>
      </c>
      <c r="B249" s="3" t="s">
        <v>385</v>
      </c>
      <c r="C249" s="33">
        <f t="shared" si="80"/>
        <v>1</v>
      </c>
      <c r="D249" s="36">
        <v>1</v>
      </c>
      <c r="E249" s="29">
        <v>0</v>
      </c>
      <c r="F249" s="29">
        <v>0</v>
      </c>
    </row>
    <row r="250" spans="1:6" s="12" customFormat="1" ht="36" x14ac:dyDescent="0.25">
      <c r="A250" s="2" t="s">
        <v>386</v>
      </c>
      <c r="B250" s="5" t="s">
        <v>387</v>
      </c>
      <c r="C250" s="33">
        <f t="shared" si="80"/>
        <v>0</v>
      </c>
      <c r="D250" s="37">
        <v>0</v>
      </c>
      <c r="E250" s="30">
        <v>0</v>
      </c>
      <c r="F250" s="30">
        <v>0</v>
      </c>
    </row>
    <row r="251" spans="1:6" s="12" customFormat="1" ht="48" x14ac:dyDescent="0.25">
      <c r="A251" s="2" t="s">
        <v>388</v>
      </c>
      <c r="B251" s="5" t="s">
        <v>389</v>
      </c>
      <c r="C251" s="33">
        <f t="shared" si="80"/>
        <v>1</v>
      </c>
      <c r="D251" s="37">
        <v>1</v>
      </c>
      <c r="E251" s="30">
        <v>0</v>
      </c>
      <c r="F251" s="30">
        <v>0</v>
      </c>
    </row>
    <row r="252" spans="1:6" s="12" customFormat="1" ht="36" x14ac:dyDescent="0.25">
      <c r="A252" s="3" t="s">
        <v>390</v>
      </c>
      <c r="B252" s="3" t="s">
        <v>391</v>
      </c>
      <c r="C252" s="33">
        <f t="shared" si="80"/>
        <v>0</v>
      </c>
      <c r="D252" s="36">
        <v>0</v>
      </c>
      <c r="E252" s="29">
        <v>0</v>
      </c>
      <c r="F252" s="29">
        <v>0</v>
      </c>
    </row>
    <row r="253" spans="1:6" s="12" customFormat="1" ht="48" x14ac:dyDescent="0.25">
      <c r="A253" s="2" t="s">
        <v>392</v>
      </c>
      <c r="B253" s="5" t="s">
        <v>393</v>
      </c>
      <c r="C253" s="33">
        <f t="shared" si="80"/>
        <v>1</v>
      </c>
      <c r="D253" s="37">
        <v>1</v>
      </c>
      <c r="E253" s="30">
        <v>0</v>
      </c>
      <c r="F253" s="30">
        <v>0</v>
      </c>
    </row>
    <row r="254" spans="1:6" s="12" customFormat="1" ht="60" x14ac:dyDescent="0.25">
      <c r="A254" s="3" t="s">
        <v>394</v>
      </c>
      <c r="B254" s="3" t="s">
        <v>395</v>
      </c>
      <c r="C254" s="33">
        <f t="shared" si="80"/>
        <v>301</v>
      </c>
      <c r="D254" s="36">
        <v>133</v>
      </c>
      <c r="E254" s="29">
        <v>164</v>
      </c>
      <c r="F254" s="29">
        <v>4</v>
      </c>
    </row>
    <row r="255" spans="1:6" s="12" customFormat="1" ht="48" x14ac:dyDescent="0.25">
      <c r="A255" s="3" t="s">
        <v>396</v>
      </c>
      <c r="B255" s="3" t="s">
        <v>397</v>
      </c>
      <c r="C255" s="33">
        <f t="shared" si="80"/>
        <v>0</v>
      </c>
      <c r="D255" s="36">
        <v>0</v>
      </c>
      <c r="E255" s="29">
        <v>0</v>
      </c>
      <c r="F255" s="29">
        <v>0</v>
      </c>
    </row>
    <row r="256" spans="1:6" s="12" customFormat="1" ht="48" x14ac:dyDescent="0.25">
      <c r="A256" s="2" t="s">
        <v>398</v>
      </c>
      <c r="B256" s="5" t="s">
        <v>399</v>
      </c>
      <c r="C256" s="33">
        <f t="shared" si="80"/>
        <v>0</v>
      </c>
      <c r="D256" s="37">
        <v>0</v>
      </c>
      <c r="E256" s="30">
        <v>0</v>
      </c>
      <c r="F256" s="30">
        <v>0</v>
      </c>
    </row>
    <row r="257" spans="1:6" s="12" customFormat="1" ht="24" x14ac:dyDescent="0.25">
      <c r="A257" s="3" t="s">
        <v>400</v>
      </c>
      <c r="B257" s="3" t="s">
        <v>401</v>
      </c>
      <c r="C257" s="33">
        <f t="shared" si="80"/>
        <v>3825</v>
      </c>
      <c r="D257" s="36">
        <v>3097</v>
      </c>
      <c r="E257" s="29">
        <v>4</v>
      </c>
      <c r="F257" s="29">
        <v>724</v>
      </c>
    </row>
    <row r="258" spans="1:6" s="12" customFormat="1" ht="24" x14ac:dyDescent="0.25">
      <c r="A258" s="2" t="s">
        <v>402</v>
      </c>
      <c r="B258" s="5" t="s">
        <v>403</v>
      </c>
      <c r="C258" s="33">
        <f t="shared" si="80"/>
        <v>1763</v>
      </c>
      <c r="D258" s="40">
        <v>1753</v>
      </c>
      <c r="E258" s="30">
        <v>4</v>
      </c>
      <c r="F258" s="30">
        <v>6</v>
      </c>
    </row>
    <row r="259" spans="1:6" s="12" customFormat="1" ht="24" x14ac:dyDescent="0.25">
      <c r="A259" s="2" t="s">
        <v>404</v>
      </c>
      <c r="B259" s="5" t="s">
        <v>405</v>
      </c>
      <c r="C259" s="33">
        <f t="shared" si="80"/>
        <v>1673</v>
      </c>
      <c r="D259" s="40">
        <v>1668</v>
      </c>
      <c r="E259" s="30">
        <v>4</v>
      </c>
      <c r="F259" s="30">
        <v>1</v>
      </c>
    </row>
    <row r="260" spans="1:6" s="12" customFormat="1" ht="36" x14ac:dyDescent="0.25">
      <c r="A260" s="2" t="s">
        <v>406</v>
      </c>
      <c r="B260" s="5" t="s">
        <v>407</v>
      </c>
      <c r="C260" s="33">
        <f t="shared" si="80"/>
        <v>35612</v>
      </c>
      <c r="D260" s="40">
        <v>25424</v>
      </c>
      <c r="E260" s="54">
        <v>6544</v>
      </c>
      <c r="F260" s="21">
        <v>3644</v>
      </c>
    </row>
    <row r="261" spans="1:6" s="12" customFormat="1" x14ac:dyDescent="0.25">
      <c r="A261" s="3" t="s">
        <v>408</v>
      </c>
      <c r="B261" s="3" t="s">
        <v>409</v>
      </c>
      <c r="C261" s="33">
        <f t="shared" si="80"/>
        <v>546528</v>
      </c>
      <c r="D261" s="31">
        <v>502206</v>
      </c>
      <c r="E261" s="29">
        <v>37601</v>
      </c>
      <c r="F261" s="58">
        <v>6721</v>
      </c>
    </row>
    <row r="262" spans="1:6" s="12" customFormat="1" ht="31.9" customHeight="1" x14ac:dyDescent="0.25">
      <c r="A262" s="3" t="s">
        <v>410</v>
      </c>
      <c r="B262" s="3" t="s">
        <v>411</v>
      </c>
      <c r="C262" s="33">
        <f t="shared" si="80"/>
        <v>156</v>
      </c>
      <c r="D262" s="53">
        <v>100</v>
      </c>
      <c r="E262" s="29">
        <v>29</v>
      </c>
      <c r="F262" s="29">
        <v>27</v>
      </c>
    </row>
    <row r="263" spans="1:6" s="12" customFormat="1" ht="37.15" customHeight="1" x14ac:dyDescent="0.25">
      <c r="A263" s="3" t="s">
        <v>412</v>
      </c>
      <c r="B263" s="3" t="s">
        <v>413</v>
      </c>
      <c r="C263" s="33">
        <f t="shared" si="80"/>
        <v>209</v>
      </c>
      <c r="D263" s="53">
        <v>144</v>
      </c>
      <c r="E263" s="29">
        <v>42</v>
      </c>
      <c r="F263" s="29">
        <v>23</v>
      </c>
    </row>
    <row r="264" spans="1:6" s="12" customFormat="1" ht="24" x14ac:dyDescent="0.25">
      <c r="A264" s="6" t="s">
        <v>414</v>
      </c>
      <c r="B264" s="3" t="s">
        <v>415</v>
      </c>
      <c r="C264" s="33">
        <f t="shared" si="80"/>
        <v>622</v>
      </c>
      <c r="D264" s="36">
        <v>528</v>
      </c>
      <c r="E264" s="29">
        <v>47</v>
      </c>
      <c r="F264" s="29">
        <v>47</v>
      </c>
    </row>
    <row r="265" spans="1:6" s="12" customFormat="1" x14ac:dyDescent="0.25">
      <c r="A265" s="6" t="s">
        <v>416</v>
      </c>
      <c r="B265" s="3" t="s">
        <v>417</v>
      </c>
      <c r="C265" s="33">
        <f t="shared" si="80"/>
        <v>1</v>
      </c>
      <c r="D265" s="36">
        <v>0</v>
      </c>
      <c r="E265" s="29">
        <v>1</v>
      </c>
      <c r="F265" s="29">
        <v>0</v>
      </c>
    </row>
    <row r="266" spans="1:6" s="12" customFormat="1" x14ac:dyDescent="0.25">
      <c r="A266" s="2" t="s">
        <v>418</v>
      </c>
      <c r="B266" s="5" t="s">
        <v>419</v>
      </c>
      <c r="C266" s="33">
        <f t="shared" si="80"/>
        <v>1</v>
      </c>
      <c r="D266" s="41">
        <v>0</v>
      </c>
      <c r="E266" s="44">
        <v>1</v>
      </c>
      <c r="F266" s="44">
        <v>0</v>
      </c>
    </row>
    <row r="267" spans="1:6" s="12" customFormat="1" x14ac:dyDescent="0.25">
      <c r="A267" s="2" t="s">
        <v>420</v>
      </c>
      <c r="B267" s="5" t="s">
        <v>421</v>
      </c>
      <c r="C267" s="33">
        <f t="shared" si="80"/>
        <v>0</v>
      </c>
      <c r="D267" s="41">
        <v>0</v>
      </c>
      <c r="E267" s="44">
        <v>0</v>
      </c>
      <c r="F267" s="44">
        <v>0</v>
      </c>
    </row>
    <row r="268" spans="1:6" s="12" customFormat="1" ht="24" x14ac:dyDescent="0.25">
      <c r="A268" s="6" t="s">
        <v>422</v>
      </c>
      <c r="B268" s="3" t="s">
        <v>423</v>
      </c>
      <c r="C268" s="33">
        <f t="shared" ref="C268:C303" si="89">D268+E268+F268</f>
        <v>0</v>
      </c>
      <c r="D268" s="36">
        <v>0</v>
      </c>
      <c r="E268" s="29">
        <f t="shared" ref="E268" si="90">SUM(E269:E272)</f>
        <v>0</v>
      </c>
      <c r="F268" s="29">
        <f t="shared" ref="F268" si="91">SUM(F269:F272)</f>
        <v>0</v>
      </c>
    </row>
    <row r="269" spans="1:6" s="12" customFormat="1" x14ac:dyDescent="0.25">
      <c r="A269" s="2" t="s">
        <v>424</v>
      </c>
      <c r="B269" s="15" t="s">
        <v>425</v>
      </c>
      <c r="C269" s="33">
        <f t="shared" si="89"/>
        <v>0</v>
      </c>
      <c r="D269" s="41">
        <v>0</v>
      </c>
      <c r="E269" s="44">
        <v>0</v>
      </c>
      <c r="F269" s="44">
        <v>0</v>
      </c>
    </row>
    <row r="270" spans="1:6" s="12" customFormat="1" ht="36" x14ac:dyDescent="0.25">
      <c r="A270" s="2" t="s">
        <v>426</v>
      </c>
      <c r="B270" s="15" t="s">
        <v>427</v>
      </c>
      <c r="C270" s="33">
        <f t="shared" si="89"/>
        <v>0</v>
      </c>
      <c r="D270" s="41">
        <v>0</v>
      </c>
      <c r="E270" s="44">
        <v>0</v>
      </c>
      <c r="F270" s="44">
        <v>0</v>
      </c>
    </row>
    <row r="271" spans="1:6" s="12" customFormat="1" ht="24" x14ac:dyDescent="0.25">
      <c r="A271" s="2" t="s">
        <v>428</v>
      </c>
      <c r="B271" s="15" t="s">
        <v>429</v>
      </c>
      <c r="C271" s="33">
        <f t="shared" si="89"/>
        <v>0</v>
      </c>
      <c r="D271" s="41">
        <v>0</v>
      </c>
      <c r="E271" s="44">
        <v>0</v>
      </c>
      <c r="F271" s="44">
        <v>0</v>
      </c>
    </row>
    <row r="272" spans="1:6" s="12" customFormat="1" x14ac:dyDescent="0.25">
      <c r="A272" s="2" t="s">
        <v>430</v>
      </c>
      <c r="B272" s="15" t="s">
        <v>431</v>
      </c>
      <c r="C272" s="33">
        <f t="shared" si="89"/>
        <v>0</v>
      </c>
      <c r="D272" s="41">
        <v>0</v>
      </c>
      <c r="E272" s="44">
        <v>0</v>
      </c>
      <c r="F272" s="44">
        <v>0</v>
      </c>
    </row>
    <row r="273" spans="1:6" s="12" customFormat="1" ht="24" x14ac:dyDescent="0.25">
      <c r="A273" s="6" t="s">
        <v>432</v>
      </c>
      <c r="B273" s="3" t="s">
        <v>433</v>
      </c>
      <c r="C273" s="33">
        <f t="shared" si="89"/>
        <v>0</v>
      </c>
      <c r="D273" s="36">
        <v>0</v>
      </c>
      <c r="E273" s="29">
        <v>0</v>
      </c>
      <c r="F273" s="29">
        <v>0</v>
      </c>
    </row>
    <row r="274" spans="1:6" s="12" customFormat="1" x14ac:dyDescent="0.25">
      <c r="A274" s="2" t="s">
        <v>434</v>
      </c>
      <c r="B274" s="15" t="s">
        <v>435</v>
      </c>
      <c r="C274" s="33">
        <f t="shared" si="89"/>
        <v>0</v>
      </c>
      <c r="D274" s="41">
        <v>0</v>
      </c>
      <c r="E274" s="44">
        <v>0</v>
      </c>
      <c r="F274" s="44">
        <v>0</v>
      </c>
    </row>
    <row r="275" spans="1:6" s="12" customFormat="1" x14ac:dyDescent="0.25">
      <c r="A275" s="2" t="s">
        <v>436</v>
      </c>
      <c r="B275" s="15" t="s">
        <v>437</v>
      </c>
      <c r="C275" s="33">
        <f t="shared" si="89"/>
        <v>0</v>
      </c>
      <c r="D275" s="41">
        <v>0</v>
      </c>
      <c r="E275" s="44">
        <v>0</v>
      </c>
      <c r="F275" s="44">
        <v>0</v>
      </c>
    </row>
    <row r="276" spans="1:6" s="12" customFormat="1" ht="24" x14ac:dyDescent="0.25">
      <c r="A276" s="6" t="s">
        <v>438</v>
      </c>
      <c r="B276" s="3" t="s">
        <v>439</v>
      </c>
      <c r="C276" s="33">
        <f t="shared" si="89"/>
        <v>1</v>
      </c>
      <c r="D276" s="36">
        <v>1</v>
      </c>
      <c r="E276" s="29">
        <v>0</v>
      </c>
      <c r="F276" s="29">
        <v>0</v>
      </c>
    </row>
    <row r="277" spans="1:6" s="12" customFormat="1" x14ac:dyDescent="0.25">
      <c r="A277" s="2" t="s">
        <v>440</v>
      </c>
      <c r="B277" s="15" t="s">
        <v>435</v>
      </c>
      <c r="C277" s="33">
        <f t="shared" si="89"/>
        <v>1</v>
      </c>
      <c r="D277" s="41">
        <v>1</v>
      </c>
      <c r="E277" s="44">
        <v>0</v>
      </c>
      <c r="F277" s="44">
        <v>0</v>
      </c>
    </row>
    <row r="278" spans="1:6" s="12" customFormat="1" x14ac:dyDescent="0.25">
      <c r="A278" s="2" t="s">
        <v>441</v>
      </c>
      <c r="B278" s="15" t="s">
        <v>437</v>
      </c>
      <c r="C278" s="33">
        <f t="shared" si="89"/>
        <v>0</v>
      </c>
      <c r="D278" s="41">
        <v>0</v>
      </c>
      <c r="E278" s="44">
        <v>0</v>
      </c>
      <c r="F278" s="44">
        <v>0</v>
      </c>
    </row>
    <row r="279" spans="1:6" s="12" customFormat="1" ht="24" x14ac:dyDescent="0.25">
      <c r="A279" s="6" t="s">
        <v>442</v>
      </c>
      <c r="B279" s="3" t="s">
        <v>443</v>
      </c>
      <c r="C279" s="33">
        <f t="shared" si="89"/>
        <v>1</v>
      </c>
      <c r="D279" s="36">
        <v>1</v>
      </c>
      <c r="E279" s="29">
        <v>0</v>
      </c>
      <c r="F279" s="29">
        <v>0</v>
      </c>
    </row>
    <row r="280" spans="1:6" s="12" customFormat="1" x14ac:dyDescent="0.25">
      <c r="A280" s="2" t="s">
        <v>444</v>
      </c>
      <c r="B280" s="15" t="s">
        <v>435</v>
      </c>
      <c r="C280" s="33">
        <f t="shared" si="89"/>
        <v>1</v>
      </c>
      <c r="D280" s="41">
        <v>1</v>
      </c>
      <c r="E280" s="44">
        <v>0</v>
      </c>
      <c r="F280" s="44">
        <v>0</v>
      </c>
    </row>
    <row r="281" spans="1:6" s="12" customFormat="1" x14ac:dyDescent="0.25">
      <c r="A281" s="2" t="s">
        <v>445</v>
      </c>
      <c r="B281" s="15" t="s">
        <v>437</v>
      </c>
      <c r="C281" s="33">
        <f t="shared" si="89"/>
        <v>0</v>
      </c>
      <c r="D281" s="41">
        <v>0</v>
      </c>
      <c r="E281" s="44">
        <v>0</v>
      </c>
      <c r="F281" s="44">
        <v>0</v>
      </c>
    </row>
    <row r="282" spans="1:6" s="12" customFormat="1" x14ac:dyDescent="0.25">
      <c r="A282" s="6" t="s">
        <v>446</v>
      </c>
      <c r="B282" s="3" t="s">
        <v>447</v>
      </c>
      <c r="C282" s="33">
        <f t="shared" si="89"/>
        <v>0</v>
      </c>
      <c r="D282" s="36">
        <v>0</v>
      </c>
      <c r="E282" s="29">
        <v>0</v>
      </c>
      <c r="F282" s="29">
        <v>0</v>
      </c>
    </row>
    <row r="283" spans="1:6" s="12" customFormat="1" ht="24" x14ac:dyDescent="0.25">
      <c r="A283" s="6" t="s">
        <v>448</v>
      </c>
      <c r="B283" s="3" t="s">
        <v>449</v>
      </c>
      <c r="C283" s="33">
        <f t="shared" si="89"/>
        <v>0</v>
      </c>
      <c r="D283" s="36">
        <v>0</v>
      </c>
      <c r="E283" s="29">
        <v>0</v>
      </c>
      <c r="F283" s="29">
        <v>0</v>
      </c>
    </row>
    <row r="284" spans="1:6" s="12" customFormat="1" x14ac:dyDescent="0.25">
      <c r="A284" s="2" t="s">
        <v>450</v>
      </c>
      <c r="B284" s="15" t="s">
        <v>435</v>
      </c>
      <c r="C284" s="33">
        <f t="shared" si="89"/>
        <v>0</v>
      </c>
      <c r="D284" s="41">
        <v>0</v>
      </c>
      <c r="E284" s="44">
        <v>0</v>
      </c>
      <c r="F284" s="44">
        <v>0</v>
      </c>
    </row>
    <row r="285" spans="1:6" s="12" customFormat="1" x14ac:dyDescent="0.25">
      <c r="A285" s="2" t="s">
        <v>451</v>
      </c>
      <c r="B285" s="15" t="s">
        <v>437</v>
      </c>
      <c r="C285" s="33">
        <f t="shared" si="89"/>
        <v>0</v>
      </c>
      <c r="D285" s="41">
        <v>0</v>
      </c>
      <c r="E285" s="44">
        <v>0</v>
      </c>
      <c r="F285" s="44">
        <v>0</v>
      </c>
    </row>
    <row r="286" spans="1:6" s="12" customFormat="1" ht="24" x14ac:dyDescent="0.25">
      <c r="A286" s="3" t="s">
        <v>452</v>
      </c>
      <c r="B286" s="3" t="s">
        <v>453</v>
      </c>
      <c r="C286" s="33">
        <f t="shared" si="89"/>
        <v>1</v>
      </c>
      <c r="D286" s="36">
        <v>1</v>
      </c>
      <c r="E286" s="29">
        <v>0</v>
      </c>
      <c r="F286" s="29">
        <v>0</v>
      </c>
    </row>
    <row r="287" spans="1:6" s="12" customFormat="1" ht="24" x14ac:dyDescent="0.25">
      <c r="A287" s="2" t="s">
        <v>454</v>
      </c>
      <c r="B287" s="15" t="s">
        <v>455</v>
      </c>
      <c r="C287" s="33">
        <f t="shared" si="89"/>
        <v>2</v>
      </c>
      <c r="D287" s="41">
        <v>2</v>
      </c>
      <c r="E287" s="44">
        <v>0</v>
      </c>
      <c r="F287" s="44">
        <v>0</v>
      </c>
    </row>
    <row r="288" spans="1:6" s="12" customFormat="1" ht="24" x14ac:dyDescent="0.25">
      <c r="A288" s="3" t="s">
        <v>456</v>
      </c>
      <c r="B288" s="3" t="s">
        <v>457</v>
      </c>
      <c r="C288" s="33">
        <f t="shared" si="89"/>
        <v>1</v>
      </c>
      <c r="D288" s="36">
        <v>0</v>
      </c>
      <c r="E288" s="29">
        <v>1</v>
      </c>
      <c r="F288" s="29">
        <v>0</v>
      </c>
    </row>
    <row r="289" spans="1:6" s="12" customFormat="1" ht="24" x14ac:dyDescent="0.25">
      <c r="A289" s="2" t="s">
        <v>458</v>
      </c>
      <c r="B289" s="15" t="s">
        <v>459</v>
      </c>
      <c r="C289" s="33">
        <f t="shared" si="89"/>
        <v>1</v>
      </c>
      <c r="D289" s="41">
        <v>0</v>
      </c>
      <c r="E289" s="47">
        <v>1</v>
      </c>
      <c r="F289" s="44">
        <v>0</v>
      </c>
    </row>
    <row r="290" spans="1:6" s="12" customFormat="1" ht="36" x14ac:dyDescent="0.25">
      <c r="A290" s="3" t="s">
        <v>460</v>
      </c>
      <c r="B290" s="3" t="s">
        <v>461</v>
      </c>
      <c r="C290" s="33">
        <f t="shared" si="89"/>
        <v>0</v>
      </c>
      <c r="D290" s="36">
        <v>0</v>
      </c>
      <c r="E290" s="43">
        <f t="shared" ref="E290" si="92">SUM(E291:E294)</f>
        <v>0</v>
      </c>
      <c r="F290" s="43">
        <f t="shared" ref="F290" si="93">SUM(F291:F294)</f>
        <v>0</v>
      </c>
    </row>
    <row r="291" spans="1:6" s="12" customFormat="1" ht="24" x14ac:dyDescent="0.25">
      <c r="A291" s="2" t="s">
        <v>462</v>
      </c>
      <c r="B291" s="15" t="s">
        <v>463</v>
      </c>
      <c r="C291" s="33">
        <f t="shared" si="89"/>
        <v>0</v>
      </c>
      <c r="D291" s="41">
        <v>0</v>
      </c>
      <c r="E291" s="44">
        <v>0</v>
      </c>
      <c r="F291" s="44">
        <v>0</v>
      </c>
    </row>
    <row r="292" spans="1:6" s="12" customFormat="1" ht="16.149999999999999" customHeight="1" x14ac:dyDescent="0.25">
      <c r="A292" s="2" t="s">
        <v>464</v>
      </c>
      <c r="B292" s="15" t="s">
        <v>465</v>
      </c>
      <c r="C292" s="33">
        <f t="shared" si="89"/>
        <v>0</v>
      </c>
      <c r="D292" s="41">
        <v>0</v>
      </c>
      <c r="E292" s="44">
        <v>0</v>
      </c>
      <c r="F292" s="44">
        <v>0</v>
      </c>
    </row>
    <row r="293" spans="1:6" s="12" customFormat="1" x14ac:dyDescent="0.25">
      <c r="A293" s="2" t="s">
        <v>466</v>
      </c>
      <c r="B293" s="15" t="s">
        <v>467</v>
      </c>
      <c r="C293" s="33">
        <f t="shared" si="89"/>
        <v>0</v>
      </c>
      <c r="D293" s="41">
        <v>0</v>
      </c>
      <c r="E293" s="44">
        <v>0</v>
      </c>
      <c r="F293" s="44">
        <v>0</v>
      </c>
    </row>
    <row r="294" spans="1:6" s="12" customFormat="1" x14ac:dyDescent="0.25">
      <c r="A294" s="2" t="s">
        <v>468</v>
      </c>
      <c r="B294" s="15" t="s">
        <v>469</v>
      </c>
      <c r="C294" s="33">
        <f t="shared" si="89"/>
        <v>0</v>
      </c>
      <c r="D294" s="41">
        <v>0</v>
      </c>
      <c r="E294" s="44">
        <v>0</v>
      </c>
      <c r="F294" s="44">
        <v>0</v>
      </c>
    </row>
    <row r="295" spans="1:6" s="12" customFormat="1" ht="36" x14ac:dyDescent="0.25">
      <c r="A295" s="3" t="s">
        <v>470</v>
      </c>
      <c r="B295" s="3" t="s">
        <v>471</v>
      </c>
      <c r="C295" s="33">
        <f t="shared" si="89"/>
        <v>0</v>
      </c>
      <c r="D295" s="36">
        <v>0</v>
      </c>
      <c r="E295" s="29">
        <v>0</v>
      </c>
      <c r="F295" s="29">
        <v>0</v>
      </c>
    </row>
    <row r="296" spans="1:6" s="12" customFormat="1" ht="36" x14ac:dyDescent="0.25">
      <c r="A296" s="3" t="s">
        <v>472</v>
      </c>
      <c r="B296" s="3" t="s">
        <v>473</v>
      </c>
      <c r="C296" s="33">
        <f t="shared" si="89"/>
        <v>6</v>
      </c>
      <c r="D296" s="36">
        <v>0</v>
      </c>
      <c r="E296" s="43">
        <f t="shared" ref="E296" si="94">SUM(E297:E300)</f>
        <v>6</v>
      </c>
      <c r="F296" s="43">
        <f t="shared" ref="F296" si="95">SUM(F297:F300)</f>
        <v>0</v>
      </c>
    </row>
    <row r="297" spans="1:6" s="12" customFormat="1" ht="24" x14ac:dyDescent="0.25">
      <c r="A297" s="2" t="s">
        <v>474</v>
      </c>
      <c r="B297" s="15" t="s">
        <v>463</v>
      </c>
      <c r="C297" s="33">
        <f t="shared" si="89"/>
        <v>0</v>
      </c>
      <c r="D297" s="37">
        <v>0</v>
      </c>
      <c r="E297" s="30">
        <v>0</v>
      </c>
      <c r="F297" s="30">
        <v>0</v>
      </c>
    </row>
    <row r="298" spans="1:6" s="12" customFormat="1" x14ac:dyDescent="0.25">
      <c r="A298" s="2" t="s">
        <v>475</v>
      </c>
      <c r="B298" s="15" t="s">
        <v>465</v>
      </c>
      <c r="C298" s="33">
        <f t="shared" si="89"/>
        <v>0</v>
      </c>
      <c r="D298" s="37">
        <v>0</v>
      </c>
      <c r="E298" s="30">
        <v>0</v>
      </c>
      <c r="F298" s="30">
        <v>0</v>
      </c>
    </row>
    <row r="299" spans="1:6" s="12" customFormat="1" x14ac:dyDescent="0.25">
      <c r="A299" s="2" t="s">
        <v>476</v>
      </c>
      <c r="B299" s="15" t="s">
        <v>467</v>
      </c>
      <c r="C299" s="33">
        <f t="shared" si="89"/>
        <v>0</v>
      </c>
      <c r="D299" s="37">
        <v>0</v>
      </c>
      <c r="E299" s="30">
        <v>0</v>
      </c>
      <c r="F299" s="30">
        <v>0</v>
      </c>
    </row>
    <row r="300" spans="1:6" s="12" customFormat="1" x14ac:dyDescent="0.25">
      <c r="A300" s="2" t="s">
        <v>477</v>
      </c>
      <c r="B300" s="15" t="s">
        <v>469</v>
      </c>
      <c r="C300" s="33">
        <f t="shared" si="89"/>
        <v>6</v>
      </c>
      <c r="D300" s="37">
        <v>0</v>
      </c>
      <c r="E300" s="47">
        <v>6</v>
      </c>
      <c r="F300" s="30">
        <v>0</v>
      </c>
    </row>
    <row r="301" spans="1:6" s="12" customFormat="1" ht="36" x14ac:dyDescent="0.25">
      <c r="A301" s="3" t="s">
        <v>478</v>
      </c>
      <c r="B301" s="3" t="s">
        <v>479</v>
      </c>
      <c r="C301" s="33">
        <f t="shared" si="89"/>
        <v>53</v>
      </c>
      <c r="D301" s="36">
        <v>0</v>
      </c>
      <c r="E301" s="29">
        <v>53</v>
      </c>
      <c r="F301" s="29">
        <v>0</v>
      </c>
    </row>
    <row r="302" spans="1:6" s="12" customFormat="1" ht="24" x14ac:dyDescent="0.25">
      <c r="A302" s="3" t="s">
        <v>480</v>
      </c>
      <c r="B302" s="3" t="s">
        <v>481</v>
      </c>
      <c r="C302" s="33">
        <f t="shared" si="89"/>
        <v>13</v>
      </c>
      <c r="D302" s="36">
        <v>0</v>
      </c>
      <c r="E302" s="29">
        <v>13</v>
      </c>
      <c r="F302" s="29">
        <v>0</v>
      </c>
    </row>
    <row r="303" spans="1:6" s="12" customFormat="1" ht="36" x14ac:dyDescent="0.25">
      <c r="A303" s="3" t="s">
        <v>482</v>
      </c>
      <c r="B303" s="3" t="s">
        <v>483</v>
      </c>
      <c r="C303" s="33">
        <f t="shared" si="89"/>
        <v>6</v>
      </c>
      <c r="D303" s="36">
        <v>3</v>
      </c>
      <c r="E303" s="29">
        <v>3</v>
      </c>
      <c r="F303" s="29">
        <v>0</v>
      </c>
    </row>
    <row r="305" spans="1:6" x14ac:dyDescent="0.25">
      <c r="A305" s="61"/>
      <c r="B305" s="61"/>
      <c r="C305" s="61"/>
      <c r="D305" s="61"/>
      <c r="E305" s="61"/>
      <c r="F305" s="61"/>
    </row>
    <row r="306" spans="1:6" x14ac:dyDescent="0.25">
      <c r="B306" s="60"/>
      <c r="C306" s="60"/>
      <c r="D306" s="60"/>
      <c r="E306" s="60"/>
      <c r="F306" s="8"/>
    </row>
    <row r="307" spans="1:6" x14ac:dyDescent="0.25">
      <c r="A307" s="61"/>
      <c r="B307" s="61"/>
      <c r="C307" s="61"/>
      <c r="D307" s="61"/>
      <c r="E307" s="61"/>
      <c r="F307" s="61"/>
    </row>
  </sheetData>
  <mergeCells count="9">
    <mergeCell ref="A3:F3"/>
    <mergeCell ref="B306:E306"/>
    <mergeCell ref="A305:F305"/>
    <mergeCell ref="A307:F307"/>
    <mergeCell ref="B5:C5"/>
    <mergeCell ref="A8:A9"/>
    <mergeCell ref="B8:B9"/>
    <mergeCell ref="C8:C9"/>
    <mergeCell ref="E8:F8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УТ-Э</vt:lpstr>
      <vt:lpstr>Лист1</vt:lpstr>
      <vt:lpstr>'УТ-Э'!_Toc507508142</vt:lpstr>
      <vt:lpstr>'УТ-Э'!Область_печати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Ликурцева Ирина Евгеньевна</dc:creator>
  <cp:lastModifiedBy>Елена Мирошкина</cp:lastModifiedBy>
  <cp:lastPrinted>2022-01-11T14:14:33Z</cp:lastPrinted>
  <dcterms:created xsi:type="dcterms:W3CDTF">2019-04-11T11:55:03Z</dcterms:created>
  <dcterms:modified xsi:type="dcterms:W3CDTF">2022-01-20T11:12:40Z</dcterms:modified>
</cp:coreProperties>
</file>