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410" windowHeight="11010"/>
  </bookViews>
  <sheets>
    <sheet name="ИТОГ !" sheetId="6" r:id="rId1"/>
  </sheets>
  <definedNames>
    <definedName name="_Toc507508142" localSheetId="0">'ИТОГ !'!$A$1</definedName>
    <definedName name="_xlnm._FilterDatabase" localSheetId="0" hidden="1">'ИТОГ !'!$A$10:$H$303</definedName>
  </definedNames>
  <calcPr calcId="145621"/>
</workbook>
</file>

<file path=xl/calcChain.xml><?xml version="1.0" encoding="utf-8"?>
<calcChain xmlns="http://schemas.openxmlformats.org/spreadsheetml/2006/main">
  <c r="C192" i="6" l="1"/>
  <c r="G183" i="6"/>
  <c r="D109" i="6"/>
  <c r="D108" i="6"/>
  <c r="H109" i="6"/>
  <c r="H108" i="6"/>
  <c r="G109" i="6"/>
  <c r="G108" i="6"/>
  <c r="F109" i="6"/>
  <c r="F108" i="6"/>
  <c r="E109" i="6"/>
  <c r="E108" i="6"/>
  <c r="F22" i="6" l="1"/>
  <c r="G78" i="6" l="1"/>
  <c r="G77" i="6"/>
  <c r="C253" i="6"/>
  <c r="D183" i="6"/>
  <c r="D126" i="6"/>
  <c r="D125" i="6"/>
  <c r="H225" i="6" l="1"/>
  <c r="G225" i="6"/>
  <c r="F225" i="6"/>
  <c r="E225" i="6"/>
  <c r="D225" i="6"/>
  <c r="H235" i="6"/>
  <c r="G235" i="6"/>
  <c r="F235" i="6"/>
  <c r="E235" i="6"/>
  <c r="D235" i="6"/>
  <c r="C303" i="6"/>
  <c r="C302" i="6"/>
  <c r="C301" i="6"/>
  <c r="C296" i="6"/>
  <c r="C295" i="6"/>
  <c r="C294" i="6"/>
  <c r="C290" i="6"/>
  <c r="C288" i="6"/>
  <c r="C287" i="6"/>
  <c r="C286" i="6"/>
  <c r="C283" i="6"/>
  <c r="C282" i="6"/>
  <c r="C281" i="6"/>
  <c r="C280" i="6"/>
  <c r="C279" i="6"/>
  <c r="C278" i="6"/>
  <c r="C277" i="6"/>
  <c r="C276" i="6"/>
  <c r="C273" i="6"/>
  <c r="C268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2" i="6"/>
  <c r="C251" i="6"/>
  <c r="C250" i="6"/>
  <c r="C249" i="6"/>
  <c r="C246" i="6"/>
  <c r="C245" i="6"/>
  <c r="C244" i="6"/>
  <c r="C243" i="6"/>
  <c r="C242" i="6"/>
  <c r="C241" i="6"/>
  <c r="C240" i="6"/>
  <c r="C239" i="6"/>
  <c r="C238" i="6"/>
  <c r="C237" i="6"/>
  <c r="C236" i="6"/>
  <c r="C234" i="6"/>
  <c r="C233" i="6"/>
  <c r="C231" i="6"/>
  <c r="C230" i="6" s="1"/>
  <c r="C232" i="6"/>
  <c r="C229" i="6"/>
  <c r="C228" i="6"/>
  <c r="C227" i="6"/>
  <c r="C226" i="6"/>
  <c r="C224" i="6"/>
  <c r="C223" i="6"/>
  <c r="C218" i="6"/>
  <c r="C217" i="6"/>
  <c r="C215" i="6"/>
  <c r="C216" i="6"/>
  <c r="C214" i="6"/>
  <c r="C213" i="6"/>
  <c r="C212" i="6"/>
  <c r="C211" i="6"/>
  <c r="C210" i="6"/>
  <c r="C209" i="6"/>
  <c r="C208" i="6"/>
  <c r="C207" i="6"/>
  <c r="C206" i="6"/>
  <c r="C205" i="6"/>
  <c r="C204" i="6"/>
  <c r="C198" i="6"/>
  <c r="C195" i="6"/>
  <c r="C194" i="6"/>
  <c r="C193" i="6"/>
  <c r="C191" i="6"/>
  <c r="C190" i="6"/>
  <c r="C189" i="6"/>
  <c r="C188" i="6"/>
  <c r="C187" i="6"/>
  <c r="C186" i="6"/>
  <c r="C185" i="6"/>
  <c r="C184" i="6"/>
  <c r="C182" i="6"/>
  <c r="C181" i="6"/>
  <c r="C180" i="6"/>
  <c r="C179" i="6"/>
  <c r="C178" i="6"/>
  <c r="C177" i="6"/>
  <c r="C176" i="6"/>
  <c r="C175" i="6"/>
  <c r="C170" i="6"/>
  <c r="C169" i="6"/>
  <c r="C168" i="6"/>
  <c r="C167" i="6"/>
  <c r="C166" i="6"/>
  <c r="C165" i="6"/>
  <c r="C162" i="6"/>
  <c r="C150" i="6"/>
  <c r="C143" i="6"/>
  <c r="C142" i="6"/>
  <c r="C141" i="6"/>
  <c r="C140" i="6"/>
  <c r="C138" i="6"/>
  <c r="C137" i="6"/>
  <c r="C135" i="6"/>
  <c r="C134" i="6"/>
  <c r="C133" i="6"/>
  <c r="C132" i="6"/>
  <c r="C131" i="6"/>
  <c r="C127" i="6"/>
  <c r="C123" i="6"/>
  <c r="C122" i="6"/>
  <c r="C120" i="6"/>
  <c r="C119" i="6"/>
  <c r="C118" i="6"/>
  <c r="C117" i="6"/>
  <c r="C116" i="6"/>
  <c r="C112" i="6"/>
  <c r="C111" i="6"/>
  <c r="C110" i="6"/>
  <c r="C106" i="6"/>
  <c r="C105" i="6"/>
  <c r="C104" i="6"/>
  <c r="C103" i="6"/>
  <c r="C102" i="6"/>
  <c r="C101" i="6"/>
  <c r="C100" i="6"/>
  <c r="C99" i="6"/>
  <c r="C98" i="6"/>
  <c r="C97" i="6"/>
  <c r="C96" i="6"/>
  <c r="C91" i="6"/>
  <c r="C86" i="6"/>
  <c r="C81" i="6"/>
  <c r="C80" i="6"/>
  <c r="C79" i="6"/>
  <c r="C75" i="6"/>
  <c r="C74" i="6"/>
  <c r="C72" i="6"/>
  <c r="C71" i="6"/>
  <c r="C69" i="6"/>
  <c r="C68" i="6"/>
  <c r="C66" i="6"/>
  <c r="C65" i="6"/>
  <c r="C64" i="6"/>
  <c r="C63" i="6"/>
  <c r="C62" i="6"/>
  <c r="C61" i="6"/>
  <c r="C60" i="6"/>
  <c r="C59" i="6"/>
  <c r="C58" i="6"/>
  <c r="C56" i="6"/>
  <c r="C55" i="6"/>
  <c r="C53" i="6"/>
  <c r="C52" i="6"/>
  <c r="C51" i="6"/>
  <c r="C50" i="6"/>
  <c r="C49" i="6"/>
  <c r="C44" i="6"/>
  <c r="C43" i="6"/>
  <c r="C41" i="6"/>
  <c r="C40" i="6"/>
  <c r="C39" i="6"/>
  <c r="C38" i="6"/>
  <c r="C37" i="6"/>
  <c r="C36" i="6"/>
  <c r="C35" i="6"/>
  <c r="C34" i="6"/>
  <c r="C33" i="6"/>
  <c r="C32" i="6"/>
  <c r="C31" i="6"/>
  <c r="C30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2" i="6"/>
  <c r="C225" i="6" l="1"/>
  <c r="C235" i="6"/>
  <c r="H139" i="6"/>
  <c r="H126" i="6"/>
  <c r="H125" i="6"/>
  <c r="H130" i="6"/>
  <c r="H136" i="6"/>
  <c r="H77" i="6"/>
  <c r="H78" i="6"/>
  <c r="H121" i="6"/>
  <c r="H115" i="6"/>
  <c r="H70" i="6"/>
  <c r="H67" i="6"/>
  <c r="H47" i="6"/>
  <c r="H46" i="6"/>
  <c r="H48" i="6"/>
  <c r="H57" i="6"/>
  <c r="H42" i="6"/>
  <c r="H29" i="6"/>
  <c r="H13" i="6"/>
  <c r="H11" i="6" s="1"/>
  <c r="G139" i="6"/>
  <c r="G126" i="6"/>
  <c r="G125" i="6"/>
  <c r="G136" i="6"/>
  <c r="G130" i="6"/>
  <c r="G121" i="6"/>
  <c r="G115" i="6"/>
  <c r="G70" i="6"/>
  <c r="G67" i="6"/>
  <c r="G46" i="6"/>
  <c r="G47" i="6"/>
  <c r="G45" i="6" s="1"/>
  <c r="G48" i="6"/>
  <c r="G54" i="6"/>
  <c r="G57" i="6"/>
  <c r="G42" i="6"/>
  <c r="G13" i="6"/>
  <c r="G11" i="6" s="1"/>
  <c r="G29" i="6"/>
  <c r="H124" i="6" l="1"/>
  <c r="H76" i="6"/>
  <c r="H107" i="6"/>
  <c r="H45" i="6"/>
  <c r="G124" i="6"/>
  <c r="G107" i="6"/>
  <c r="E183" i="6"/>
  <c r="F183" i="6"/>
  <c r="C183" i="6" s="1"/>
  <c r="F139" i="6"/>
  <c r="F126" i="6"/>
  <c r="F125" i="6"/>
  <c r="F124" i="6" s="1"/>
  <c r="F136" i="6"/>
  <c r="F130" i="6"/>
  <c r="F77" i="6"/>
  <c r="F78" i="6"/>
  <c r="F76" i="6" s="1"/>
  <c r="F121" i="6"/>
  <c r="F115" i="6"/>
  <c r="F70" i="6"/>
  <c r="F67" i="6"/>
  <c r="F47" i="6"/>
  <c r="F46" i="6"/>
  <c r="F48" i="6"/>
  <c r="F57" i="6"/>
  <c r="F42" i="6"/>
  <c r="F29" i="6"/>
  <c r="F13" i="6"/>
  <c r="F11" i="6" s="1"/>
  <c r="E139" i="6"/>
  <c r="E126" i="6"/>
  <c r="E125" i="6"/>
  <c r="E136" i="6"/>
  <c r="E130" i="6"/>
  <c r="E78" i="6"/>
  <c r="C108" i="6"/>
  <c r="E121" i="6"/>
  <c r="E115" i="6"/>
  <c r="E70" i="6"/>
  <c r="E67" i="6"/>
  <c r="E47" i="6"/>
  <c r="E46" i="6"/>
  <c r="E48" i="6"/>
  <c r="E54" i="6"/>
  <c r="E57" i="6"/>
  <c r="E42" i="6"/>
  <c r="E29" i="6"/>
  <c r="E13" i="6"/>
  <c r="E124" i="6" l="1"/>
  <c r="C109" i="6"/>
  <c r="F107" i="6"/>
  <c r="F45" i="6"/>
  <c r="E107" i="6"/>
  <c r="E77" i="6"/>
  <c r="E76" i="6" s="1"/>
  <c r="E45" i="6"/>
  <c r="G76" i="6"/>
  <c r="E11" i="6"/>
  <c r="D13" i="6"/>
  <c r="D11" i="6" s="1"/>
  <c r="C11" i="6" l="1"/>
  <c r="C13" i="6"/>
  <c r="D139" i="6"/>
  <c r="C139" i="6" s="1"/>
  <c r="C126" i="6"/>
  <c r="C125" i="6"/>
  <c r="D136" i="6"/>
  <c r="C136" i="6" s="1"/>
  <c r="D130" i="6"/>
  <c r="C130" i="6" s="1"/>
  <c r="D78" i="6"/>
  <c r="C78" i="6" s="1"/>
  <c r="D77" i="6"/>
  <c r="C77" i="6" s="1"/>
  <c r="D121" i="6"/>
  <c r="C121" i="6" s="1"/>
  <c r="D115" i="6"/>
  <c r="C115" i="6" s="1"/>
  <c r="D107" i="6"/>
  <c r="C107" i="6" s="1"/>
  <c r="D70" i="6"/>
  <c r="C70" i="6" s="1"/>
  <c r="D73" i="6"/>
  <c r="C73" i="6" s="1"/>
  <c r="D67" i="6"/>
  <c r="C67" i="6" s="1"/>
  <c r="D29" i="6"/>
  <c r="C29" i="6" s="1"/>
  <c r="D42" i="6"/>
  <c r="C42" i="6" s="1"/>
  <c r="D47" i="6"/>
  <c r="C47" i="6" s="1"/>
  <c r="D46" i="6"/>
  <c r="C46" i="6" s="1"/>
  <c r="D48" i="6"/>
  <c r="D57" i="6"/>
  <c r="C57" i="6" s="1"/>
  <c r="D54" i="6"/>
  <c r="C54" i="6" s="1"/>
  <c r="C48" i="6" l="1"/>
  <c r="D45" i="6"/>
  <c r="C45" i="6" s="1"/>
  <c r="D124" i="6"/>
  <c r="C124" i="6" s="1"/>
  <c r="D76" i="6"/>
  <c r="C76" i="6" s="1"/>
</calcChain>
</file>

<file path=xl/sharedStrings.xml><?xml version="1.0" encoding="utf-8"?>
<sst xmlns="http://schemas.openxmlformats.org/spreadsheetml/2006/main" count="601" uniqueCount="496">
  <si>
    <t>Форма УТ-Э</t>
  </si>
  <si>
    <t xml:space="preserve">Показатели деятельности при осуществлении государственного энергетического надзора </t>
  </si>
  <si>
    <t>Таблица 1</t>
  </si>
  <si>
    <t>№ п/п</t>
  </si>
  <si>
    <t>Наименование показателя</t>
  </si>
  <si>
    <t xml:space="preserve">В том числе по субъектам Российской Федерации </t>
  </si>
  <si>
    <t>1.</t>
  </si>
  <si>
    <t>Общее количество проверок, проведенных в отношении юридических лиц, индивидуальных предпринимателей, всего, в том числе:</t>
  </si>
  <si>
    <t>1.1.</t>
  </si>
  <si>
    <t>плановые проверки</t>
  </si>
  <si>
    <t>1.2.</t>
  </si>
  <si>
    <t>внеплановые проверки - всего, в том числе по следующим основаниям:</t>
  </si>
  <si>
    <t>1.2.1.</t>
  </si>
  <si>
    <t>по контролю за исполнением предписаний, выданных по результатам проведенной ранее проверки</t>
  </si>
  <si>
    <t>1.2.2.</t>
  </si>
  <si>
    <t>по заявлениям (обращениям) физических и юридических лиц, по информации органов государственной власти, местного самоуправления, средств массовой информации об указанных фактах - всего, в том числе:</t>
  </si>
  <si>
    <t>1.2.1.1.</t>
  </si>
  <si>
    <t>о возникновении угрозы причинения вреда жизни,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безопасности государства, а также угрозы чрезвычайных ситуаций природного и техногенного характера (из строки 1.2.2.)</t>
  </si>
  <si>
    <t>1.2.1.2.</t>
  </si>
  <si>
    <t>о причинении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возникновение чрезвычайных ситуаций природного и техногенного характера (из строки 1.2.2.)</t>
  </si>
  <si>
    <t>1.2.3.</t>
  </si>
  <si>
    <t>на основании приказов (распоряжений) руководителя органа государственного контроля (надзора), изданного в соответствии с поручениями Президента Российской Федерации, Правительства Российской Федерации</t>
  </si>
  <si>
    <t>1.2.4.</t>
  </si>
  <si>
    <t>на основании приказов (распоряжений) руководителя органа государственного контроля (надзора), изданного в соответствии с требованием органов прокуратуры</t>
  </si>
  <si>
    <t>1.2.5.</t>
  </si>
  <si>
    <t>по иным основаниям, установленным законодательством Российской Федерации</t>
  </si>
  <si>
    <t>2.</t>
  </si>
  <si>
    <t>Количество проверок (из общего количества по строке 1), инициированных обращением заявителя, который выступает в качестве объекта контроля (надзора)</t>
  </si>
  <si>
    <t>3.</t>
  </si>
  <si>
    <t>3.1.</t>
  </si>
  <si>
    <t>3.2.</t>
  </si>
  <si>
    <t>внеплановые проверки</t>
  </si>
  <si>
    <t>4.</t>
  </si>
  <si>
    <t>Количество проверок, проведенных совместно с другими органами государственного контроля (надзора), муниципального контроля (из строки 1)</t>
  </si>
  <si>
    <t>4.1.</t>
  </si>
  <si>
    <t>из них внеплановых</t>
  </si>
  <si>
    <t>5.</t>
  </si>
  <si>
    <t>Общее количество документарных проверок</t>
  </si>
  <si>
    <t>6.</t>
  </si>
  <si>
    <t>Общее количество выездных проверок</t>
  </si>
  <si>
    <t>7.</t>
  </si>
  <si>
    <t>Общий срок проведенных проверок в соответствии с актами проверок, дней,  всего, в том числе:</t>
  </si>
  <si>
    <t>7.1.</t>
  </si>
  <si>
    <t>7.2.</t>
  </si>
  <si>
    <t>8.</t>
  </si>
  <si>
    <t>Общий срок проведенных межведомственных проверок, дней, в соответствии с актами проверок</t>
  </si>
  <si>
    <t>9.</t>
  </si>
  <si>
    <t>Общее количество юридических лиц, индивидуальных предпринимателей, в ходе проведения проверок в отношении которых выявлены правонарушения</t>
  </si>
  <si>
    <t>10.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</si>
  <si>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представляющие непосредственную угрозу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угрозу чрезвычайных ситуаций природного и техногенного характера</t>
  </si>
  <si>
    <t>11.</t>
  </si>
  <si>
    <t>Общее количество юридических лиц, индивидуальных предпринимателей, в деятельности которых выявлены нарушения обязательных требований, явившиеся причиной причинения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чрезвычайных ситуаций природного и техногенного характера</t>
  </si>
  <si>
    <t>12.</t>
  </si>
  <si>
    <t>Количество проверок по результатам которых не выявлено нарушений, с которыми связано причинение вреда (ущерба) охраняемым законом ценностям или возникновение угрозы причинения вреда (ущерба) охраняемым законом ценностям, всего, в том числе:</t>
  </si>
  <si>
    <t>12.1.</t>
  </si>
  <si>
    <t>12.2.</t>
  </si>
  <si>
    <t>13.</t>
  </si>
  <si>
    <t>Количество проверок по которым поданы жалобы, всего, в том числе:</t>
  </si>
  <si>
    <t>13.1.</t>
  </si>
  <si>
    <t>13.2.</t>
  </si>
  <si>
    <t>14.</t>
  </si>
  <si>
    <t>Общее количество проверок, по итогам проведения которых выявлены правонарушения, всего, в том числе:</t>
  </si>
  <si>
    <t>14.1.</t>
  </si>
  <si>
    <t>14.2.</t>
  </si>
  <si>
    <t>15.</t>
  </si>
  <si>
    <t xml:space="preserve">Выявлено правонарушений - всего (сумма строк 15.3, 15.4, 15.5), в том числе: </t>
  </si>
  <si>
    <t>15.1.</t>
  </si>
  <si>
    <t>15.2.</t>
  </si>
  <si>
    <t>15.3.</t>
  </si>
  <si>
    <t>15.3.1.</t>
  </si>
  <si>
    <t>15.3.2.</t>
  </si>
  <si>
    <t>15.4.</t>
  </si>
  <si>
    <t>15.4.1.</t>
  </si>
  <si>
    <t>15.4.2.</t>
  </si>
  <si>
    <t>15.5.</t>
  </si>
  <si>
    <t>15.5.1.</t>
  </si>
  <si>
    <t>15.5.2.</t>
  </si>
  <si>
    <t>15.6.</t>
  </si>
  <si>
    <t>Количество устраненных правонарушений</t>
  </si>
  <si>
    <t>15.6.1.</t>
  </si>
  <si>
    <t>15.6.2.</t>
  </si>
  <si>
    <t>16.</t>
  </si>
  <si>
    <t>Количество случаев приостановления действия разрешений за нарушение обязательных требований после проведения проверок, из них:</t>
  </si>
  <si>
    <t>16.1.</t>
  </si>
  <si>
    <t xml:space="preserve">по решению контролирующего органа </t>
  </si>
  <si>
    <t>16.2.</t>
  </si>
  <si>
    <t xml:space="preserve">по решению суда </t>
  </si>
  <si>
    <t>17.</t>
  </si>
  <si>
    <t>Количество решений судов об удовлетворении заявлений Ростехнадзора об административном приостановлении деятельности лица, получившего разрешение на допуск в эксплуатацию</t>
  </si>
  <si>
    <t>17.1.</t>
  </si>
  <si>
    <t>Общее число обращений в суд с заявлениями об административном приостановлении деятельности лиц, получивших разрешение на допуск в эксплуатацию</t>
  </si>
  <si>
    <t>18.</t>
  </si>
  <si>
    <t>Количество решений суда об удовлетворении заявлений Ростехнадзора об аннулировании разрешения на допуск в эксплуатацию</t>
  </si>
  <si>
    <t>18.1.</t>
  </si>
  <si>
    <t>Общее количество обращений в суд с заявлениями об аннулировании разрешений на допуск в эксплуатацию</t>
  </si>
  <si>
    <t>19.</t>
  </si>
  <si>
    <t>Общее количество проверок, по итогам проведения которых по фактам выявленных нарушений возбуждены дела об административных правонарушениях, всего, в том числе:</t>
  </si>
  <si>
    <t>19.1.</t>
  </si>
  <si>
    <t>19.2.</t>
  </si>
  <si>
    <t>20.</t>
  </si>
  <si>
    <t>Общее количество проверок, по итогам которых по фактам выявленных нарушений наложены административные наказания, всего, в том числе:</t>
  </si>
  <si>
    <t>20.1.</t>
  </si>
  <si>
    <t>20.2.</t>
  </si>
  <si>
    <t>21.</t>
  </si>
  <si>
    <t>Количество примененных мер профилактического воздействия (предостережения), (ед.)</t>
  </si>
  <si>
    <t>21.1.</t>
  </si>
  <si>
    <t>Количество объектов энергетики, в отношении которых проведены профилактические мероприятия, шт.</t>
  </si>
  <si>
    <t>21.2.</t>
  </si>
  <si>
    <t>Количество профилактических мероприятий, проведенных с привлечением экспертных организаций и экспертов</t>
  </si>
  <si>
    <t>22.</t>
  </si>
  <si>
    <t>Общее количество административных наказаний, наложенных по итогам проверок, - всего (сумма строк 22.5, 22.6, 22.7, 22.8, 22.9, 22.10), в том числе:</t>
  </si>
  <si>
    <t>22.1.</t>
  </si>
  <si>
    <t>22.2.</t>
  </si>
  <si>
    <t>22.3.</t>
  </si>
  <si>
    <t>обжаловано административных наказаний (из строки 22)</t>
  </si>
  <si>
    <t>22.4.</t>
  </si>
  <si>
    <t xml:space="preserve">итого с учетом результатов обжалований </t>
  </si>
  <si>
    <t>22.5.</t>
  </si>
  <si>
    <t>22.5.1.</t>
  </si>
  <si>
    <t>22.5.2.</t>
  </si>
  <si>
    <t>22.5.3.</t>
  </si>
  <si>
    <t>обжаловано (из строки 22.5)</t>
  </si>
  <si>
    <t>22.5.4.</t>
  </si>
  <si>
    <t>22.6.</t>
  </si>
  <si>
    <t>административный арест</t>
  </si>
  <si>
    <t>22.6.1.</t>
  </si>
  <si>
    <t>22.6.2.</t>
  </si>
  <si>
    <t>22.6.3.</t>
  </si>
  <si>
    <t>обжаловано (из строки 22.6)</t>
  </si>
  <si>
    <t>22.6.4.</t>
  </si>
  <si>
    <t>22.7.</t>
  </si>
  <si>
    <t>дисквалификация</t>
  </si>
  <si>
    <t>22.7.1.</t>
  </si>
  <si>
    <t>22.7.2.</t>
  </si>
  <si>
    <t>22.7.3.</t>
  </si>
  <si>
    <t>обжаловано  (из строки 22.7)</t>
  </si>
  <si>
    <t>22.7.4.</t>
  </si>
  <si>
    <t>22.8.</t>
  </si>
  <si>
    <t>административное приостановление деятельности</t>
  </si>
  <si>
    <t>22.8.1.</t>
  </si>
  <si>
    <t>22.8.2.</t>
  </si>
  <si>
    <t>22.8.3.</t>
  </si>
  <si>
    <t>обжаловано  (из строки 22.8)</t>
  </si>
  <si>
    <t>22.8.4.</t>
  </si>
  <si>
    <t>22.8.5.</t>
  </si>
  <si>
    <t>22.9.</t>
  </si>
  <si>
    <t>предупреждение</t>
  </si>
  <si>
    <t>22.9.1.</t>
  </si>
  <si>
    <t>22.9.2.</t>
  </si>
  <si>
    <t>22.9.3.</t>
  </si>
  <si>
    <t>обжаловано (из строки 22.9)</t>
  </si>
  <si>
    <t>22.9.4.</t>
  </si>
  <si>
    <t>22.10.</t>
  </si>
  <si>
    <t>административный штраф</t>
  </si>
  <si>
    <t>22.10.1.</t>
  </si>
  <si>
    <t>22.10.2.</t>
  </si>
  <si>
    <t>22.10.3.</t>
  </si>
  <si>
    <t>обжаловано (из строки 22.10)</t>
  </si>
  <si>
    <t>22.10.4.</t>
  </si>
  <si>
    <t>22.10.5.</t>
  </si>
  <si>
    <t>22.10.5.1.</t>
  </si>
  <si>
    <t>22.10.5.2.</t>
  </si>
  <si>
    <t>22.10.6.</t>
  </si>
  <si>
    <t>на должностное лицо</t>
  </si>
  <si>
    <t>22.10.6.1.</t>
  </si>
  <si>
    <t>22.10.6.2</t>
  </si>
  <si>
    <t>22.10.7.</t>
  </si>
  <si>
    <t>на индивидуального предпринимателя</t>
  </si>
  <si>
    <t>22.10.7.1.</t>
  </si>
  <si>
    <t>22.10.7.2.</t>
  </si>
  <si>
    <t>22.10.8.</t>
  </si>
  <si>
    <t>на юридическое лицо</t>
  </si>
  <si>
    <t>22.10.8.1.</t>
  </si>
  <si>
    <t>22.10.8.2.</t>
  </si>
  <si>
    <t>23.</t>
  </si>
  <si>
    <t>Общая сумма наложенных административных штрафов (тыс. рублей) - всего, в том числе:</t>
  </si>
  <si>
    <t>23.1.</t>
  </si>
  <si>
    <t>23.2.</t>
  </si>
  <si>
    <t>23.3.</t>
  </si>
  <si>
    <t>23.3.1.</t>
  </si>
  <si>
    <t>23.3.2.</t>
  </si>
  <si>
    <t>23.4.</t>
  </si>
  <si>
    <t>23.4.1.</t>
  </si>
  <si>
    <t>23.4.2.</t>
  </si>
  <si>
    <t>23.5.</t>
  </si>
  <si>
    <t>23.5.1.</t>
  </si>
  <si>
    <t>23.5.2.</t>
  </si>
  <si>
    <t>23.6.</t>
  </si>
  <si>
    <t>23.6.1.</t>
  </si>
  <si>
    <t>23.6.2.</t>
  </si>
  <si>
    <t>24.</t>
  </si>
  <si>
    <t>Общая сумма уплаченных (взысканных) административных штрафов (тыс. рублей), всего, в том числе:</t>
  </si>
  <si>
    <t>24.1.</t>
  </si>
  <si>
    <t>24.2.</t>
  </si>
  <si>
    <t>25.</t>
  </si>
  <si>
    <t>Общее количество проверок, по итогам которых по фактам выявленных нарушений материалы переданы в правоохранительные органы для возбуждения уголовных дел (принятия мер прокурорского реагирования), всего, в том числе в органы:</t>
  </si>
  <si>
    <t>25.1.</t>
  </si>
  <si>
    <t>прокуратуры</t>
  </si>
  <si>
    <t>25.2.</t>
  </si>
  <si>
    <t>МВД России</t>
  </si>
  <si>
    <t>25.3.</t>
  </si>
  <si>
    <t>ФСБ России</t>
  </si>
  <si>
    <t>25.4.</t>
  </si>
  <si>
    <t>иные</t>
  </si>
  <si>
    <t>25.5.</t>
  </si>
  <si>
    <t>из них количество проверок, по итогам которых по фактам выявленных нарушений применены меры уголовного наказания, всего, в том числе:</t>
  </si>
  <si>
    <t>25.5.1.</t>
  </si>
  <si>
    <t>25.5.2.</t>
  </si>
  <si>
    <t>26.</t>
  </si>
  <si>
    <t>26.1.</t>
  </si>
  <si>
    <t>26.2.</t>
  </si>
  <si>
    <t>26.3.</t>
  </si>
  <si>
    <t>26.3.1.</t>
  </si>
  <si>
    <t>26.3.2.</t>
  </si>
  <si>
    <t>26.4.</t>
  </si>
  <si>
    <t>по предписанию органов прокуратуры</t>
  </si>
  <si>
    <t>26.4.1.</t>
  </si>
  <si>
    <t>26.4.2.</t>
  </si>
  <si>
    <t>26.5.</t>
  </si>
  <si>
    <t>по решению руководителя органа государственного контроля (надзора)</t>
  </si>
  <si>
    <t>26.5.1.</t>
  </si>
  <si>
    <t>26.5.2.</t>
  </si>
  <si>
    <t>27.</t>
  </si>
  <si>
    <t>Количество проверок, проведенных с нарушением требований законодательства о порядке их проведения, по результатам выявления которых к должностным лицам органов государственного контроля (надзора) применены меры дисциплинарного и административного наказания, всего, в том числе:</t>
  </si>
  <si>
    <t>27.1.</t>
  </si>
  <si>
    <t>27.2.</t>
  </si>
  <si>
    <t>28.</t>
  </si>
  <si>
    <t>Сумма денежных средств, взысканная с Ростехнадзора в связи с неправомерным действием (бездействием) его должностных лиц, осуществляющих контрольно-надзорную деятельность, в том числе, с учетом отмененных по решению суда результатов проверок, млн. руб.</t>
  </si>
  <si>
    <t>29.</t>
  </si>
  <si>
    <t xml:space="preserve">Количество вынесенных определений о проведении административного расследования о нарушении обязательных требований </t>
  </si>
  <si>
    <t>30.</t>
  </si>
  <si>
    <t>Количество постановлений о назначении административного наказания, вынесенных по результатам административных расследований</t>
  </si>
  <si>
    <t>31.</t>
  </si>
  <si>
    <t>Количество постановлений о назначении административного штрафа, вынесенных по результатам административных расследований</t>
  </si>
  <si>
    <t>32.</t>
  </si>
  <si>
    <t>Количество постановлений о назначении административного предупреждения, вынесенных по результатам административных расследований</t>
  </si>
  <si>
    <t>33.</t>
  </si>
  <si>
    <t>Общая сумма административных штрафов, наложенных в соответствии с постановлениями, вынесенными по результатам административных расследований, тыс. руб., всего, в том числе</t>
  </si>
  <si>
    <t>33.1.</t>
  </si>
  <si>
    <t>на граждан</t>
  </si>
  <si>
    <t>33.2.</t>
  </si>
  <si>
    <t>на должностных лиц</t>
  </si>
  <si>
    <t>33.3.</t>
  </si>
  <si>
    <t>на индивидуальных предпринимателей</t>
  </si>
  <si>
    <t>33.4.</t>
  </si>
  <si>
    <t>на юридических лиц</t>
  </si>
  <si>
    <t>34.</t>
  </si>
  <si>
    <t>Общая сумма  административных штрафов, уплаченных (взысканных) по результатам административных расследований, тыс. руб.</t>
  </si>
  <si>
    <t>35.</t>
  </si>
  <si>
    <t>Продолжительность всех проведенных административных расследований, часов</t>
  </si>
  <si>
    <t>36.</t>
  </si>
  <si>
    <t>Общее число должностных лиц, задействованных в проведении всех административных расследований</t>
  </si>
  <si>
    <t>37.</t>
  </si>
  <si>
    <t>Общее количество протоколов об административных правонарушениях, составленных работниками Ростехнадзора</t>
  </si>
  <si>
    <t>37.1.</t>
  </si>
  <si>
    <t>Количество протоколов об административных правонарушениях, подлежащих рассмотрению судебными органами</t>
  </si>
  <si>
    <t>38.</t>
  </si>
  <si>
    <t>Общее количество вынесенных постановлений о прекращении производства по делу об административном правонарушении</t>
  </si>
  <si>
    <t>38.1.</t>
  </si>
  <si>
    <t>Количество вынесенных постановлений о прекращении производства по делу об административном правонарушении в связи с малозначительностью нарушения</t>
  </si>
  <si>
    <t>39.</t>
  </si>
  <si>
    <t xml:space="preserve">Количество постановлений о назначении административных наказаний, вынесенных по результатам рассмотрения дел об административных правонарушениях </t>
  </si>
  <si>
    <t>39.1.</t>
  </si>
  <si>
    <t>Количество вынесенных постановлений о назначении наказания в виде административного штрафа</t>
  </si>
  <si>
    <t>39.1.1.</t>
  </si>
  <si>
    <t>Количество вынесенных постановлений о назначении административного наказания в виде административного штрафа в отношении должностных лиц, тыс. руб.</t>
  </si>
  <si>
    <t>39.1.2.</t>
  </si>
  <si>
    <t>Количество вынесенных постановлений о назначении административного наказания в виде административного штрафа в отношении индивидуальных предпринимателей и юридических лиц, тыс. руб.</t>
  </si>
  <si>
    <t>39.2.</t>
  </si>
  <si>
    <t>Количество вынесенных постановлений о назначении административного наказания в виде предупреждения</t>
  </si>
  <si>
    <t>40.</t>
  </si>
  <si>
    <t>Количество административных штрафов, наложенных на лиц, являющихся субъектами малого и среднего предпринимательства, по которым административный штраф был заменен предупреждением</t>
  </si>
  <si>
    <t>41.</t>
  </si>
  <si>
    <t xml:space="preserve">Общее количество юридических лиц и индивидуальных предпринимателей, в отношении которых проводились плановые, внеплановые проверки </t>
  </si>
  <si>
    <t>42.</t>
  </si>
  <si>
    <t>43.</t>
  </si>
  <si>
    <t>Количество проверок, предусмотренных ежегодным планом проведения проверок на отчетный период</t>
  </si>
  <si>
    <t>44.</t>
  </si>
  <si>
    <t>Количество проверок объектов энергетики, которые не удалось провести, всего, в том числе:</t>
  </si>
  <si>
    <t>44.1</t>
  </si>
  <si>
    <t>в связи с отсутствием проверяемого лица по месту нахождения (жительства), указанному в государственных информационных ресурсах</t>
  </si>
  <si>
    <t>44.1.1.</t>
  </si>
  <si>
    <t>44.2.2.</t>
  </si>
  <si>
    <t>44.2.</t>
  </si>
  <si>
    <t>в связи с отсутствием руководителя организации, иного уполномоченного лица</t>
  </si>
  <si>
    <t>44.2.1.</t>
  </si>
  <si>
    <t>44.3.</t>
  </si>
  <si>
    <t>в связи с изменением статуса проверяемого лица</t>
  </si>
  <si>
    <t>44.3.1.</t>
  </si>
  <si>
    <t>44.4.</t>
  </si>
  <si>
    <t>в связи с прекращением осуществления проверяемой сферы деятельности</t>
  </si>
  <si>
    <t>44.4.1.</t>
  </si>
  <si>
    <t>44.4.2.</t>
  </si>
  <si>
    <t>44.5.</t>
  </si>
  <si>
    <t>в связи со сменой собственника объекта</t>
  </si>
  <si>
    <t>44.5.1.</t>
  </si>
  <si>
    <t>44.5.2.</t>
  </si>
  <si>
    <t>45.</t>
  </si>
  <si>
    <t>Количество ликвидированных либо прекративших свою деятельность к моменту проведения плановой проверки юридических лиц, индивидуальных предпринимателей (из числа включенных в план проверок на отчетный период)</t>
  </si>
  <si>
    <t>46.</t>
  </si>
  <si>
    <t>Направлено в органы прокуратуры заявлений о согласовании проведения внеплановых выездных проверок,</t>
  </si>
  <si>
    <t>46.1.</t>
  </si>
  <si>
    <t>из них отказано органами прокуратуры в согласовании</t>
  </si>
  <si>
    <t>47.</t>
  </si>
  <si>
    <t>Количество проверок, проводимых с привлечением  экспертных организаций</t>
  </si>
  <si>
    <t>48.</t>
  </si>
  <si>
    <t>Количество проверок, проводимых с привлечением экспертов</t>
  </si>
  <si>
    <t>49.</t>
  </si>
  <si>
    <t>Количество штатных единиц по должностям, предусматривающим выполнение функций по контролю (надзору),</t>
  </si>
  <si>
    <t>49.1.</t>
  </si>
  <si>
    <t>из них занятых</t>
  </si>
  <si>
    <t>50.</t>
  </si>
  <si>
    <t>Общее количество должностных лиц, включенных в распоряжения о проведении проверок</t>
  </si>
  <si>
    <t>50.1.</t>
  </si>
  <si>
    <t>50.2</t>
  </si>
  <si>
    <t>51.</t>
  </si>
  <si>
    <t>Общее количество должностных лиц, задействованных в проведении межведомственных проверок</t>
  </si>
  <si>
    <t>52.</t>
  </si>
  <si>
    <t>Количество случаев причинения субъектами, относящимися к поднадзорной сфере, вреда жизни и здоровью граждан, вреда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чрезвычайных ситуаций природного и техногенного характера - всего, в том числе:</t>
  </si>
  <si>
    <t>52.1.</t>
  </si>
  <si>
    <t>количество случаев причинения вреда жизни, здоровью граждан</t>
  </si>
  <si>
    <t>52.2.</t>
  </si>
  <si>
    <t>количество случаев причинения вреда животным, растениям, окружающей среде</t>
  </si>
  <si>
    <t>52.3.</t>
  </si>
  <si>
    <t>количество случаев причинения вреда объектам культурного наследия (памятникам истории и культуры) народов Российской Федерации</t>
  </si>
  <si>
    <t>52.4.</t>
  </si>
  <si>
    <t>количество случаев возникновения чрезвычайных ситуаций техногенного характера</t>
  </si>
  <si>
    <t>53.</t>
  </si>
  <si>
    <t>Сумма предотвращенного ущерба, в млн. руб.</t>
  </si>
  <si>
    <t>54.</t>
  </si>
  <si>
    <t>Число поднадзорных организаций (по месту регистрации юридического лица)</t>
  </si>
  <si>
    <t xml:space="preserve">Число поднадзорных объектов </t>
  </si>
  <si>
    <t>54.1.</t>
  </si>
  <si>
    <t>Тепловых электростанций</t>
  </si>
  <si>
    <t>54.2.</t>
  </si>
  <si>
    <t>Газотурбинных (газопоршневых) электростанций</t>
  </si>
  <si>
    <t>54.3.</t>
  </si>
  <si>
    <t>Малых (технологических) электростанций</t>
  </si>
  <si>
    <t>54.4.</t>
  </si>
  <si>
    <t>Гидроэлектростанций</t>
  </si>
  <si>
    <t>54.5.</t>
  </si>
  <si>
    <t>Котельных всего, в том числе:</t>
  </si>
  <si>
    <t>54.5.1.</t>
  </si>
  <si>
    <t xml:space="preserve">      производственных</t>
  </si>
  <si>
    <t>54.5.2.</t>
  </si>
  <si>
    <t xml:space="preserve">      отопительно-производственных</t>
  </si>
  <si>
    <t>54.5.3.</t>
  </si>
  <si>
    <t xml:space="preserve">      отопительных</t>
  </si>
  <si>
    <t>54.6.</t>
  </si>
  <si>
    <t>Протяженность тепловых сетей (в двухтрубном исчислении), км</t>
  </si>
  <si>
    <t>54.7.</t>
  </si>
  <si>
    <t>Протяженность линий электропередачи всего км, в том числе:</t>
  </si>
  <si>
    <t>54.7.1.</t>
  </si>
  <si>
    <t xml:space="preserve">      напряжением до 1 кВ</t>
  </si>
  <si>
    <t>54.7.2.</t>
  </si>
  <si>
    <t xml:space="preserve">      напряжением выше 1 до 110 кВ</t>
  </si>
  <si>
    <t>54.7.3.</t>
  </si>
  <si>
    <t xml:space="preserve">      напряжением 220 кВ и выше</t>
  </si>
  <si>
    <t>54.8.</t>
  </si>
  <si>
    <t xml:space="preserve">Электрических подстанций </t>
  </si>
  <si>
    <t>54.9.</t>
  </si>
  <si>
    <t>Потребителей электроэнергии всего, в том числе:</t>
  </si>
  <si>
    <t>54.9.1.</t>
  </si>
  <si>
    <t xml:space="preserve">      промышленных потребителей</t>
  </si>
  <si>
    <t>54.9.2.</t>
  </si>
  <si>
    <t xml:space="preserve">      непромышленных потребителей</t>
  </si>
  <si>
    <t>54.10.</t>
  </si>
  <si>
    <t>Потребителей тепловой энергии всего, в том числе:</t>
  </si>
  <si>
    <t>54.10.1.</t>
  </si>
  <si>
    <t>54.10.2.</t>
  </si>
  <si>
    <t>55.</t>
  </si>
  <si>
    <t>Количество объектов энергетики, при эксплуатации которых допущены нарушения, в результате которых причинен ущерб или была создана угроза его причинения, выявленные в результате проведения контрольно-надзорных мероприятий</t>
  </si>
  <si>
    <t>55.1.</t>
  </si>
  <si>
    <t>Количество объектов энергетики, при эксплуатации которых допущены нарушения, в результате которых причинен ущерб</t>
  </si>
  <si>
    <t>55.2.</t>
  </si>
  <si>
    <t>Количество объектов энергетики, при эксплуатации которых допущены нарушения, в результате которых была создана угроза причинения ущерба или являющиеся грубыми нарушениями</t>
  </si>
  <si>
    <t>56.</t>
  </si>
  <si>
    <t>Количество объектов энергетики, у которых были устранены выявленные нарушения</t>
  </si>
  <si>
    <t>56.1.</t>
  </si>
  <si>
    <t>56.2.</t>
  </si>
  <si>
    <t>Количество объектов энергетики, у которых были устранены выявленные нарушения в результате которых была создана угроза причинения ущерба или являющиеся грубыми нарушениями</t>
  </si>
  <si>
    <t>57.</t>
  </si>
  <si>
    <t>Количество объектов энергетики, допустивших повторные нарушения обязательных требований, ставшие фактором причинения ущерба</t>
  </si>
  <si>
    <t>57.1.</t>
  </si>
  <si>
    <t>Количество объектов энергетики, допустивших повторные нарушения обязательных требований, представляющие непосредственную угрозу причинения ущерба или являющиеся грубыми нарушениями</t>
  </si>
  <si>
    <t>58.</t>
  </si>
  <si>
    <t>Количество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</si>
  <si>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59.</t>
  </si>
  <si>
    <t>Количество заявлений (обращений), являющихся основанием для издания распоряжения о проведения внеплановой проверки, по которым внеплановые мероприятия не были проведены</t>
  </si>
  <si>
    <t>59.1.</t>
  </si>
  <si>
    <t>Количество заявлений (обращений), являющихся основанием для издания распоряжения о проведения внеплановой проверки, по которым в  проведении проверки было отказано прокуратурой</t>
  </si>
  <si>
    <t>60.</t>
  </si>
  <si>
    <t>Количество объектов энергетики, в отношении которых были проведены проверки</t>
  </si>
  <si>
    <t>60.1.</t>
  </si>
  <si>
    <t>Общее количество проверенных объектов энергетики при эксплуатации которых допущены нарушения</t>
  </si>
  <si>
    <t>60.2.</t>
  </si>
  <si>
    <t>Количество проверенных объектов энергетики, у которых были устранены нарушения</t>
  </si>
  <si>
    <t>60.3.</t>
  </si>
  <si>
    <t>Общее количество подконтрольных объектов энергетики, в отношении которых осуществляются мониторинговые мероприятия</t>
  </si>
  <si>
    <t>61.</t>
  </si>
  <si>
    <t>Количество работающих на поднадзорных объектах</t>
  </si>
  <si>
    <t>62.</t>
  </si>
  <si>
    <t>Количество внеплановых проверок, проведенных в рамках оценки готовности к отопительному периоду</t>
  </si>
  <si>
    <t>62.1.</t>
  </si>
  <si>
    <t>Количество нарушений выявленных при проведении проверок оценки готовности к отопительному периоду</t>
  </si>
  <si>
    <t>63.</t>
  </si>
  <si>
    <t xml:space="preserve">Допущено в эксплуатацию новых, реконструированных энергоустановок </t>
  </si>
  <si>
    <t>64.</t>
  </si>
  <si>
    <t>Произошло аварий на поднадзорных объектах всего</t>
  </si>
  <si>
    <t>64.1.</t>
  </si>
  <si>
    <t>из них расследуемых Ростехнадзором</t>
  </si>
  <si>
    <t>64.1.1.</t>
  </si>
  <si>
    <t>в том числе аварии в результате действий третьих лиц</t>
  </si>
  <si>
    <t>65.</t>
  </si>
  <si>
    <t>Ущерб от аварий на поднадзорных объектах, полный (тыс. руб.), в том числе:</t>
  </si>
  <si>
    <t>65.1. </t>
  </si>
  <si>
    <t>прямые потери от аварий (тыс. руб.)</t>
  </si>
  <si>
    <t>65.2. </t>
  </si>
  <si>
    <t>затраты на локализацию и ликвидацию последствий аварий на поднадзорных объектах, включая затраты по техническому расследованию причин аварий (тыс. руб.)</t>
  </si>
  <si>
    <t>65.3. </t>
  </si>
  <si>
    <t>экологический ущерб (урон, нанесенный объектам окружающей среды),  (тыс. руб.)</t>
  </si>
  <si>
    <t>65.4. </t>
  </si>
  <si>
    <t>ущерб, нанесенный третьим лицам  (тыс. руб.)</t>
  </si>
  <si>
    <t>66.      </t>
  </si>
  <si>
    <t>Количество травмированных в результате аварий (чел.), всего, из них:</t>
  </si>
  <si>
    <t>66.1. </t>
  </si>
  <si>
    <t>со смертельным исходом</t>
  </si>
  <si>
    <t>66.2. </t>
  </si>
  <si>
    <t>с тяжелым исходом</t>
  </si>
  <si>
    <t>67.      </t>
  </si>
  <si>
    <t>Количество пострадавших в результате несчастных случаев на производстве (чел.), всего, из них:</t>
  </si>
  <si>
    <t>67.1. </t>
  </si>
  <si>
    <t>67.2. </t>
  </si>
  <si>
    <t>68.      </t>
  </si>
  <si>
    <t>Общее количество травмированных в результате аварий и несчастных случаев, всего (чел.), из них:</t>
  </si>
  <si>
    <t>68.1. </t>
  </si>
  <si>
    <t>68.2. </t>
  </si>
  <si>
    <t>69.      </t>
  </si>
  <si>
    <t>Число групповых несчастных случаев на производстве</t>
  </si>
  <si>
    <t>70.      </t>
  </si>
  <si>
    <t>Количество травмированных при групповых несчастных случаях на производстве (чел.), всего, из них:</t>
  </si>
  <si>
    <t>70.1. </t>
  </si>
  <si>
    <t>70.2. </t>
  </si>
  <si>
    <t>71.</t>
  </si>
  <si>
    <t>Количество расследований, проведенных с целью выявления причин несчастных случаев</t>
  </si>
  <si>
    <t>71.1.</t>
  </si>
  <si>
    <t>Количество выявленных при проведении расследования причин несчастных случаев</t>
  </si>
  <si>
    <t>72.</t>
  </si>
  <si>
    <t>Количество расследований, проведенных с целью выявления причин аварий</t>
  </si>
  <si>
    <t>72.1.</t>
  </si>
  <si>
    <t>Количество выявленных при проведении расследования причин аварий</t>
  </si>
  <si>
    <t>73.</t>
  </si>
  <si>
    <t>Количество административных наказаний, наложенных по результатам проведения расследований причин несчастных случаев, всего, в том числе:</t>
  </si>
  <si>
    <t>73.1.</t>
  </si>
  <si>
    <t>в виде конфискации орудия совершения или предмета административного правонарушения</t>
  </si>
  <si>
    <t>73.2.</t>
  </si>
  <si>
    <t>в виде административного приостановления деятельности</t>
  </si>
  <si>
    <t>73.3.</t>
  </si>
  <si>
    <t>в виде предупреждения</t>
  </si>
  <si>
    <t>73.4.</t>
  </si>
  <si>
    <t>в виде наложения административного штрафа</t>
  </si>
  <si>
    <t>74.</t>
  </si>
  <si>
    <t>Общая сумма наложенных административных штрафов в результате проведения расследований причин несчастных случаев</t>
  </si>
  <si>
    <t>75.</t>
  </si>
  <si>
    <t>Количество административных наказаний, наложенных по результатам проведения расследований причин аварий, всего, в том числе:</t>
  </si>
  <si>
    <t>75.1.</t>
  </si>
  <si>
    <t>75.2.</t>
  </si>
  <si>
    <t>75.3.</t>
  </si>
  <si>
    <t>75.4.</t>
  </si>
  <si>
    <t>76.</t>
  </si>
  <si>
    <t>77.</t>
  </si>
  <si>
    <t>Общая продолжительность всех проведенных расследований причин аварий, несчастных случаев, час</t>
  </si>
  <si>
    <t>78.</t>
  </si>
  <si>
    <t>Общее количество должностных лиц, задействованных в проведении одного расследования причин аварий, несчастных случаев</t>
  </si>
  <si>
    <t>в том числе по видам правонарушений: нарушение обязательных требований законодательства, всего,в том числе:</t>
  </si>
  <si>
    <t>невыполнение предписаний органов государственного контроля (надзора), всего,в том числе:</t>
  </si>
  <si>
    <t>в том числе по видам наказаний (из строки 22.4): конфискация орудия совершения или предмета административного правонарушения</t>
  </si>
  <si>
    <t>в том числе (из строки 22.8):Временный запрет деятельности</t>
  </si>
  <si>
    <r>
      <t xml:space="preserve">в том числе: </t>
    </r>
    <r>
      <rPr>
        <i/>
        <u/>
        <sz val="9"/>
        <color theme="1"/>
        <rFont val="Times New Roman"/>
        <family val="1"/>
        <charset val="204"/>
      </rPr>
      <t>по решению суда</t>
    </r>
  </si>
  <si>
    <t>Количество проверок, находящихся в стадии проведения (по состоянию на отчетную дату)</t>
  </si>
  <si>
    <t>Количество объектов энергетики,  у которых были устранены выявленные нарушения, в результате которых причинен ущерб</t>
  </si>
  <si>
    <t>несоответствие сведений, содержащихся в уведомлении о начале осуществления отдельных видов предпринимательской деятельности, обязательным требованиям, всего,в том числе:</t>
  </si>
  <si>
    <t>В том числе по субъектам административной ответственности (по строке 22.10):на гражданина</t>
  </si>
  <si>
    <t>В том числе по субъектам административной ответственности: на гражданина</t>
  </si>
  <si>
    <t>Количество проверок, результаты которых были признаны недействительными, - всего (сумма строк 26.3, 26.4, 26.5),в том числе :</t>
  </si>
  <si>
    <t>Количество проверок (из общего количества по строке 1), в которых в качестве объектов контроля (надзора) выступают органы государственной власти, местного самоуправления, всего, в том числе:</t>
  </si>
  <si>
    <t>Всего по 
 РТН</t>
  </si>
  <si>
    <t>Общая сумма наложенных административных штрафов в результате проведения расследований причин аварий, тыс. руб.</t>
  </si>
  <si>
    <t>Волгоградская область</t>
  </si>
  <si>
    <t>Астраханская область</t>
  </si>
  <si>
    <t>Республика Калмыкия</t>
  </si>
  <si>
    <t>Саратовская область</t>
  </si>
  <si>
    <t>Пензенская область</t>
  </si>
  <si>
    <t xml:space="preserve">                                               (наименование территориального органа) (3, 6, 9 месяцев и год)                 </t>
  </si>
  <si>
    <t xml:space="preserve"> </t>
  </si>
  <si>
    <t xml:space="preserve">Нижне-Волжское управление  Ростехнадзора за 12 месяцев 2018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</si>
</sst>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indent="2"/>
    </xf>
    <xf numFmtId="0" fontId="5" fillId="0" borderId="1" xfId="0" applyFont="1" applyBorder="1" applyAlignment="1">
      <alignment horizontal="left" vertical="top" wrapText="1" indent="2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 indent="2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5" borderId="0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9"/>
  <sheetViews>
    <sheetView tabSelected="1" view="pageBreakPreview" zoomScale="90" zoomScaleNormal="70" zoomScaleSheetLayoutView="90" workbookViewId="0">
      <selection activeCell="L16" sqref="L16"/>
    </sheetView>
  </sheetViews>
  <sheetFormatPr defaultRowHeight="15" x14ac:dyDescent="0.25"/>
  <cols>
    <col min="2" max="2" width="55.7109375" customWidth="1"/>
    <col min="3" max="3" width="15.42578125" customWidth="1"/>
    <col min="4" max="8" width="12.7109375" customWidth="1"/>
  </cols>
  <sheetData>
    <row r="1" spans="1:8" ht="15.75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8" ht="15.6" x14ac:dyDescent="0.3">
      <c r="A2" s="1"/>
    </row>
    <row r="3" spans="1:8" ht="15.75" x14ac:dyDescent="0.25">
      <c r="A3" s="60" t="s">
        <v>1</v>
      </c>
      <c r="B3" s="60"/>
      <c r="C3" s="60"/>
      <c r="D3" s="60"/>
      <c r="E3" s="60"/>
      <c r="F3" s="60"/>
      <c r="G3" s="60"/>
      <c r="H3" s="60"/>
    </row>
    <row r="4" spans="1:8" ht="15.75" x14ac:dyDescent="0.25">
      <c r="A4" s="61" t="s">
        <v>495</v>
      </c>
      <c r="B4" s="62"/>
      <c r="C4" s="62"/>
      <c r="D4" s="62"/>
      <c r="E4" s="62"/>
      <c r="F4" s="62"/>
      <c r="G4" s="62"/>
      <c r="H4" s="62"/>
    </row>
    <row r="5" spans="1:8" ht="18.75" x14ac:dyDescent="0.25">
      <c r="A5" s="63" t="s">
        <v>493</v>
      </c>
      <c r="B5" s="63"/>
      <c r="C5" s="63"/>
      <c r="D5" s="63"/>
      <c r="E5" s="63"/>
      <c r="F5" s="63"/>
      <c r="G5" s="63"/>
    </row>
    <row r="6" spans="1:8" ht="18.600000000000001" x14ac:dyDescent="0.3">
      <c r="A6" s="2"/>
    </row>
    <row r="7" spans="1:8" ht="15.75" x14ac:dyDescent="0.25">
      <c r="A7" s="64" t="s">
        <v>2</v>
      </c>
      <c r="B7" s="64"/>
      <c r="C7" s="64"/>
      <c r="D7" s="64"/>
      <c r="E7" s="64"/>
      <c r="F7" s="64"/>
      <c r="G7" s="64"/>
      <c r="H7" s="64"/>
    </row>
    <row r="8" spans="1:8" ht="20.25" customHeight="1" x14ac:dyDescent="0.25">
      <c r="A8" s="69" t="s">
        <v>3</v>
      </c>
      <c r="B8" s="69" t="s">
        <v>4</v>
      </c>
      <c r="C8" s="69" t="s">
        <v>486</v>
      </c>
      <c r="D8" s="69" t="s">
        <v>5</v>
      </c>
      <c r="E8" s="69"/>
      <c r="F8" s="69"/>
      <c r="G8" s="69"/>
      <c r="H8" s="69"/>
    </row>
    <row r="9" spans="1:8" ht="24" x14ac:dyDescent="0.25">
      <c r="A9" s="69"/>
      <c r="B9" s="69"/>
      <c r="C9" s="69"/>
      <c r="D9" s="3" t="s">
        <v>488</v>
      </c>
      <c r="E9" s="3" t="s">
        <v>489</v>
      </c>
      <c r="F9" s="3" t="s">
        <v>490</v>
      </c>
      <c r="G9" s="3" t="s">
        <v>491</v>
      </c>
      <c r="H9" s="3" t="s">
        <v>492</v>
      </c>
    </row>
    <row r="10" spans="1:8" ht="14.45" x14ac:dyDescent="0.3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5"/>
    </row>
    <row r="11" spans="1:8" ht="24" x14ac:dyDescent="0.25">
      <c r="A11" s="6" t="s">
        <v>6</v>
      </c>
      <c r="B11" s="7" t="s">
        <v>7</v>
      </c>
      <c r="C11" s="31">
        <f t="shared" ref="C11:C42" si="0">SUM(D11:H11)</f>
        <v>8442</v>
      </c>
      <c r="D11" s="36">
        <f>D12+D13</f>
        <v>2259</v>
      </c>
      <c r="E11" s="36">
        <f>E12+E13</f>
        <v>448</v>
      </c>
      <c r="F11" s="36">
        <f>F12+F13</f>
        <v>1430</v>
      </c>
      <c r="G11" s="37">
        <f>G12+G13</f>
        <v>1279</v>
      </c>
      <c r="H11" s="36">
        <f>H12+H13</f>
        <v>3026</v>
      </c>
    </row>
    <row r="12" spans="1:8" x14ac:dyDescent="0.25">
      <c r="A12" s="8" t="s">
        <v>8</v>
      </c>
      <c r="B12" s="9" t="s">
        <v>9</v>
      </c>
      <c r="C12" s="31">
        <f t="shared" si="0"/>
        <v>697</v>
      </c>
      <c r="D12" s="38">
        <v>122</v>
      </c>
      <c r="E12" s="38">
        <v>108</v>
      </c>
      <c r="F12" s="38">
        <v>92</v>
      </c>
      <c r="G12" s="39">
        <v>262</v>
      </c>
      <c r="H12" s="38">
        <v>113</v>
      </c>
    </row>
    <row r="13" spans="1:8" ht="24" x14ac:dyDescent="0.25">
      <c r="A13" s="8" t="s">
        <v>10</v>
      </c>
      <c r="B13" s="10" t="s">
        <v>11</v>
      </c>
      <c r="C13" s="31">
        <f t="shared" si="0"/>
        <v>7745</v>
      </c>
      <c r="D13" s="35">
        <f>D14+D15+D18+D20+D21</f>
        <v>2137</v>
      </c>
      <c r="E13" s="35">
        <f>E14+E15+E18+E20+E21</f>
        <v>340</v>
      </c>
      <c r="F13" s="35">
        <f>F14+F18+F20+F21</f>
        <v>1338</v>
      </c>
      <c r="G13" s="40">
        <f>G14+G15+G18+G21</f>
        <v>1017</v>
      </c>
      <c r="H13" s="35">
        <f>H14+H18+H21</f>
        <v>2913</v>
      </c>
    </row>
    <row r="14" spans="1:8" ht="24" x14ac:dyDescent="0.25">
      <c r="A14" s="8" t="s">
        <v>12</v>
      </c>
      <c r="B14" s="10" t="s">
        <v>13</v>
      </c>
      <c r="C14" s="31">
        <f t="shared" si="0"/>
        <v>638</v>
      </c>
      <c r="D14" s="38">
        <v>168</v>
      </c>
      <c r="E14" s="38">
        <v>68</v>
      </c>
      <c r="F14" s="38">
        <v>51</v>
      </c>
      <c r="G14" s="39">
        <v>213</v>
      </c>
      <c r="H14" s="38">
        <v>138</v>
      </c>
    </row>
    <row r="15" spans="1:8" ht="48" x14ac:dyDescent="0.25">
      <c r="A15" s="8" t="s">
        <v>14</v>
      </c>
      <c r="B15" s="10" t="s">
        <v>15</v>
      </c>
      <c r="C15" s="31">
        <f t="shared" si="0"/>
        <v>19</v>
      </c>
      <c r="D15" s="38">
        <v>5</v>
      </c>
      <c r="E15" s="38">
        <v>3</v>
      </c>
      <c r="F15" s="38">
        <v>0</v>
      </c>
      <c r="G15" s="39">
        <v>11</v>
      </c>
      <c r="H15" s="38">
        <v>0</v>
      </c>
    </row>
    <row r="16" spans="1:8" ht="72" x14ac:dyDescent="0.25">
      <c r="A16" s="8" t="s">
        <v>16</v>
      </c>
      <c r="B16" s="10" t="s">
        <v>17</v>
      </c>
      <c r="C16" s="31">
        <f t="shared" si="0"/>
        <v>19</v>
      </c>
      <c r="D16" s="38">
        <v>5</v>
      </c>
      <c r="E16" s="38">
        <v>3</v>
      </c>
      <c r="F16" s="38">
        <v>0</v>
      </c>
      <c r="G16" s="39">
        <v>11</v>
      </c>
      <c r="H16" s="38">
        <v>0</v>
      </c>
    </row>
    <row r="17" spans="1:8" ht="72" x14ac:dyDescent="0.25">
      <c r="A17" s="8" t="s">
        <v>18</v>
      </c>
      <c r="B17" s="10" t="s">
        <v>19</v>
      </c>
      <c r="C17" s="31">
        <f t="shared" si="0"/>
        <v>0</v>
      </c>
      <c r="D17" s="38">
        <v>0</v>
      </c>
      <c r="E17" s="38">
        <v>0</v>
      </c>
      <c r="F17" s="38">
        <v>0</v>
      </c>
      <c r="G17" s="39">
        <v>0</v>
      </c>
      <c r="H17" s="38">
        <v>0</v>
      </c>
    </row>
    <row r="18" spans="1:8" ht="48" x14ac:dyDescent="0.25">
      <c r="A18" s="8" t="s">
        <v>20</v>
      </c>
      <c r="B18" s="10" t="s">
        <v>21</v>
      </c>
      <c r="C18" s="31">
        <f t="shared" si="0"/>
        <v>175</v>
      </c>
      <c r="D18" s="38">
        <v>40</v>
      </c>
      <c r="E18" s="38">
        <v>36</v>
      </c>
      <c r="F18" s="38">
        <v>28</v>
      </c>
      <c r="G18" s="39">
        <v>56</v>
      </c>
      <c r="H18" s="38">
        <v>15</v>
      </c>
    </row>
    <row r="19" spans="1:8" ht="36" x14ac:dyDescent="0.25">
      <c r="A19" s="8" t="s">
        <v>22</v>
      </c>
      <c r="B19" s="10" t="s">
        <v>23</v>
      </c>
      <c r="C19" s="31">
        <f t="shared" si="0"/>
        <v>0</v>
      </c>
      <c r="D19" s="38">
        <v>0</v>
      </c>
      <c r="E19" s="38">
        <v>0</v>
      </c>
      <c r="F19" s="50">
        <v>0</v>
      </c>
      <c r="G19" s="39">
        <v>0</v>
      </c>
      <c r="H19" s="38">
        <v>0</v>
      </c>
    </row>
    <row r="20" spans="1:8" ht="24" x14ac:dyDescent="0.25">
      <c r="A20" s="8" t="s">
        <v>24</v>
      </c>
      <c r="B20" s="10" t="s">
        <v>25</v>
      </c>
      <c r="C20" s="31">
        <f t="shared" si="0"/>
        <v>99</v>
      </c>
      <c r="D20" s="38">
        <v>68</v>
      </c>
      <c r="E20" s="38">
        <v>31</v>
      </c>
      <c r="F20" s="50">
        <v>0</v>
      </c>
      <c r="G20" s="39">
        <v>0</v>
      </c>
      <c r="H20" s="38">
        <v>0</v>
      </c>
    </row>
    <row r="21" spans="1:8" ht="36" x14ac:dyDescent="0.25">
      <c r="A21" s="6" t="s">
        <v>26</v>
      </c>
      <c r="B21" s="7" t="s">
        <v>27</v>
      </c>
      <c r="C21" s="31">
        <f t="shared" si="0"/>
        <v>6814</v>
      </c>
      <c r="D21" s="41">
        <v>1856</v>
      </c>
      <c r="E21" s="41">
        <v>202</v>
      </c>
      <c r="F21" s="41">
        <v>1259</v>
      </c>
      <c r="G21" s="42">
        <v>737</v>
      </c>
      <c r="H21" s="41">
        <v>2760</v>
      </c>
    </row>
    <row r="22" spans="1:8" ht="36" x14ac:dyDescent="0.25">
      <c r="A22" s="28" t="s">
        <v>28</v>
      </c>
      <c r="B22" s="11" t="s">
        <v>485</v>
      </c>
      <c r="C22" s="31">
        <f t="shared" si="0"/>
        <v>70</v>
      </c>
      <c r="D22" s="36">
        <v>39</v>
      </c>
      <c r="E22" s="36">
        <v>8</v>
      </c>
      <c r="F22" s="36">
        <f>F23+F24</f>
        <v>23</v>
      </c>
      <c r="G22" s="37">
        <v>0</v>
      </c>
      <c r="H22" s="36">
        <v>0</v>
      </c>
    </row>
    <row r="23" spans="1:8" x14ac:dyDescent="0.25">
      <c r="A23" s="8" t="s">
        <v>29</v>
      </c>
      <c r="B23" s="10" t="s">
        <v>9</v>
      </c>
      <c r="C23" s="31">
        <f t="shared" si="0"/>
        <v>14</v>
      </c>
      <c r="D23" s="38">
        <v>0</v>
      </c>
      <c r="E23" s="38">
        <v>8</v>
      </c>
      <c r="F23" s="38">
        <v>6</v>
      </c>
      <c r="G23" s="39">
        <v>0</v>
      </c>
      <c r="H23" s="38">
        <v>0</v>
      </c>
    </row>
    <row r="24" spans="1:8" x14ac:dyDescent="0.25">
      <c r="A24" s="8" t="s">
        <v>30</v>
      </c>
      <c r="B24" s="10" t="s">
        <v>31</v>
      </c>
      <c r="C24" s="31">
        <f t="shared" si="0"/>
        <v>56</v>
      </c>
      <c r="D24" s="38">
        <v>39</v>
      </c>
      <c r="E24" s="38">
        <v>0</v>
      </c>
      <c r="F24" s="38">
        <v>17</v>
      </c>
      <c r="G24" s="39">
        <v>0</v>
      </c>
      <c r="H24" s="38">
        <v>0</v>
      </c>
    </row>
    <row r="25" spans="1:8" ht="36" x14ac:dyDescent="0.25">
      <c r="A25" s="6" t="s">
        <v>32</v>
      </c>
      <c r="B25" s="7" t="s">
        <v>33</v>
      </c>
      <c r="C25" s="31">
        <f t="shared" si="0"/>
        <v>125</v>
      </c>
      <c r="D25" s="41">
        <v>67</v>
      </c>
      <c r="E25" s="41">
        <v>0</v>
      </c>
      <c r="F25" s="41">
        <v>0</v>
      </c>
      <c r="G25" s="42">
        <v>0</v>
      </c>
      <c r="H25" s="41">
        <v>58</v>
      </c>
    </row>
    <row r="26" spans="1:8" x14ac:dyDescent="0.25">
      <c r="A26" s="8" t="s">
        <v>34</v>
      </c>
      <c r="B26" s="9" t="s">
        <v>35</v>
      </c>
      <c r="C26" s="31">
        <f t="shared" si="0"/>
        <v>0</v>
      </c>
      <c r="D26" s="38">
        <v>0</v>
      </c>
      <c r="E26" s="38">
        <v>0</v>
      </c>
      <c r="F26" s="38">
        <v>0</v>
      </c>
      <c r="G26" s="39">
        <v>0</v>
      </c>
      <c r="H26" s="38">
        <v>0</v>
      </c>
    </row>
    <row r="27" spans="1:8" x14ac:dyDescent="0.25">
      <c r="A27" s="6" t="s">
        <v>36</v>
      </c>
      <c r="B27" s="12" t="s">
        <v>37</v>
      </c>
      <c r="C27" s="31">
        <f t="shared" si="0"/>
        <v>1034</v>
      </c>
      <c r="D27" s="41">
        <v>1</v>
      </c>
      <c r="E27" s="41">
        <v>1</v>
      </c>
      <c r="F27" s="41">
        <v>0</v>
      </c>
      <c r="G27" s="41">
        <v>282</v>
      </c>
      <c r="H27" s="41">
        <v>750</v>
      </c>
    </row>
    <row r="28" spans="1:8" x14ac:dyDescent="0.25">
      <c r="A28" s="6" t="s">
        <v>38</v>
      </c>
      <c r="B28" s="12" t="s">
        <v>39</v>
      </c>
      <c r="C28" s="31">
        <f t="shared" si="0"/>
        <v>7408</v>
      </c>
      <c r="D28" s="41">
        <v>2258</v>
      </c>
      <c r="E28" s="41">
        <v>447</v>
      </c>
      <c r="F28" s="41">
        <v>1430</v>
      </c>
      <c r="G28" s="41">
        <v>997</v>
      </c>
      <c r="H28" s="41">
        <v>2276</v>
      </c>
    </row>
    <row r="29" spans="1:8" ht="24" x14ac:dyDescent="0.25">
      <c r="A29" s="6" t="s">
        <v>40</v>
      </c>
      <c r="B29" s="7" t="s">
        <v>41</v>
      </c>
      <c r="C29" s="31">
        <f t="shared" si="0"/>
        <v>23868</v>
      </c>
      <c r="D29" s="36">
        <f>D30+D31</f>
        <v>2550</v>
      </c>
      <c r="E29" s="36">
        <f>E30+E31</f>
        <v>1932</v>
      </c>
      <c r="F29" s="36">
        <f>F30+F31</f>
        <v>2472</v>
      </c>
      <c r="G29" s="37">
        <f>G30+G31</f>
        <v>14724</v>
      </c>
      <c r="H29" s="36">
        <f>H30+H31</f>
        <v>2190</v>
      </c>
    </row>
    <row r="30" spans="1:8" x14ac:dyDescent="0.25">
      <c r="A30" s="8" t="s">
        <v>42</v>
      </c>
      <c r="B30" s="13" t="s">
        <v>9</v>
      </c>
      <c r="C30" s="31">
        <f t="shared" si="0"/>
        <v>9141</v>
      </c>
      <c r="D30" s="38">
        <v>1085</v>
      </c>
      <c r="E30" s="38">
        <v>1080</v>
      </c>
      <c r="F30" s="38">
        <v>756</v>
      </c>
      <c r="G30" s="39">
        <v>4740</v>
      </c>
      <c r="H30" s="38">
        <v>1480</v>
      </c>
    </row>
    <row r="31" spans="1:8" x14ac:dyDescent="0.25">
      <c r="A31" s="8" t="s">
        <v>43</v>
      </c>
      <c r="B31" s="13" t="s">
        <v>31</v>
      </c>
      <c r="C31" s="31">
        <f t="shared" si="0"/>
        <v>14727</v>
      </c>
      <c r="D31" s="38">
        <v>1465</v>
      </c>
      <c r="E31" s="38">
        <v>852</v>
      </c>
      <c r="F31" s="38">
        <v>1716</v>
      </c>
      <c r="G31" s="39">
        <v>9984</v>
      </c>
      <c r="H31" s="38">
        <v>710</v>
      </c>
    </row>
    <row r="32" spans="1:8" ht="24" x14ac:dyDescent="0.25">
      <c r="A32" s="6" t="s">
        <v>44</v>
      </c>
      <c r="B32" s="7" t="s">
        <v>45</v>
      </c>
      <c r="C32" s="31">
        <f t="shared" si="0"/>
        <v>0</v>
      </c>
      <c r="D32" s="41">
        <v>0</v>
      </c>
      <c r="E32" s="41">
        <v>0</v>
      </c>
      <c r="F32" s="41">
        <v>0</v>
      </c>
      <c r="G32" s="42">
        <v>0</v>
      </c>
      <c r="H32" s="41">
        <v>0</v>
      </c>
    </row>
    <row r="33" spans="1:8" ht="36" x14ac:dyDescent="0.25">
      <c r="A33" s="6" t="s">
        <v>46</v>
      </c>
      <c r="B33" s="7" t="s">
        <v>47</v>
      </c>
      <c r="C33" s="31">
        <f t="shared" si="0"/>
        <v>801</v>
      </c>
      <c r="D33" s="41">
        <v>265</v>
      </c>
      <c r="E33" s="41">
        <v>60</v>
      </c>
      <c r="F33" s="41">
        <v>88</v>
      </c>
      <c r="G33" s="42">
        <v>280</v>
      </c>
      <c r="H33" s="41">
        <v>108</v>
      </c>
    </row>
    <row r="34" spans="1:8" ht="98.25" customHeight="1" x14ac:dyDescent="0.25">
      <c r="A34" s="6" t="s">
        <v>48</v>
      </c>
      <c r="B34" s="7" t="s">
        <v>49</v>
      </c>
      <c r="C34" s="31">
        <f t="shared" si="0"/>
        <v>15</v>
      </c>
      <c r="D34" s="41">
        <v>4</v>
      </c>
      <c r="E34" s="41">
        <v>2</v>
      </c>
      <c r="F34" s="41">
        <v>0</v>
      </c>
      <c r="G34" s="42">
        <v>9</v>
      </c>
      <c r="H34" s="41">
        <v>0</v>
      </c>
    </row>
    <row r="35" spans="1:8" ht="96" x14ac:dyDescent="0.25">
      <c r="A35" s="6" t="s">
        <v>50</v>
      </c>
      <c r="B35" s="7" t="s">
        <v>51</v>
      </c>
      <c r="C35" s="31">
        <f t="shared" si="0"/>
        <v>0</v>
      </c>
      <c r="D35" s="41">
        <v>0</v>
      </c>
      <c r="E35" s="41">
        <v>0</v>
      </c>
      <c r="F35" s="41">
        <v>0</v>
      </c>
      <c r="G35" s="42">
        <v>0</v>
      </c>
      <c r="H35" s="41">
        <v>0</v>
      </c>
    </row>
    <row r="36" spans="1:8" ht="48" x14ac:dyDescent="0.25">
      <c r="A36" s="14" t="s">
        <v>52</v>
      </c>
      <c r="B36" s="7" t="s">
        <v>53</v>
      </c>
      <c r="C36" s="31">
        <f t="shared" si="0"/>
        <v>0</v>
      </c>
      <c r="D36" s="36">
        <v>0</v>
      </c>
      <c r="E36" s="36">
        <v>0</v>
      </c>
      <c r="F36" s="36">
        <v>0</v>
      </c>
      <c r="G36" s="37">
        <v>0</v>
      </c>
      <c r="H36" s="36">
        <v>0</v>
      </c>
    </row>
    <row r="37" spans="1:8" x14ac:dyDescent="0.25">
      <c r="A37" s="8" t="s">
        <v>54</v>
      </c>
      <c r="B37" s="13" t="s">
        <v>9</v>
      </c>
      <c r="C37" s="31">
        <f t="shared" si="0"/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</row>
    <row r="38" spans="1:8" x14ac:dyDescent="0.25">
      <c r="A38" s="8" t="s">
        <v>55</v>
      </c>
      <c r="B38" s="13" t="s">
        <v>31</v>
      </c>
      <c r="C38" s="31">
        <f t="shared" si="0"/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</row>
    <row r="39" spans="1:8" x14ac:dyDescent="0.25">
      <c r="A39" s="14" t="s">
        <v>56</v>
      </c>
      <c r="B39" s="7" t="s">
        <v>57</v>
      </c>
      <c r="C39" s="31">
        <f t="shared" si="0"/>
        <v>0</v>
      </c>
      <c r="D39" s="36">
        <v>0</v>
      </c>
      <c r="E39" s="36">
        <v>0</v>
      </c>
      <c r="F39" s="36">
        <v>0</v>
      </c>
      <c r="G39" s="37">
        <v>0</v>
      </c>
      <c r="H39" s="36">
        <v>0</v>
      </c>
    </row>
    <row r="40" spans="1:8" x14ac:dyDescent="0.25">
      <c r="A40" s="8" t="s">
        <v>58</v>
      </c>
      <c r="B40" s="13" t="s">
        <v>9</v>
      </c>
      <c r="C40" s="31">
        <f t="shared" si="0"/>
        <v>0</v>
      </c>
      <c r="D40" s="38">
        <v>0</v>
      </c>
      <c r="E40" s="38">
        <v>0</v>
      </c>
      <c r="F40" s="38">
        <v>0</v>
      </c>
      <c r="G40" s="39">
        <v>0</v>
      </c>
      <c r="H40" s="38">
        <v>0</v>
      </c>
    </row>
    <row r="41" spans="1:8" x14ac:dyDescent="0.25">
      <c r="A41" s="8" t="s">
        <v>59</v>
      </c>
      <c r="B41" s="13" t="s">
        <v>31</v>
      </c>
      <c r="C41" s="31">
        <f t="shared" si="0"/>
        <v>0</v>
      </c>
      <c r="D41" s="38">
        <v>0</v>
      </c>
      <c r="E41" s="38">
        <v>0</v>
      </c>
      <c r="F41" s="38">
        <v>0</v>
      </c>
      <c r="G41" s="39">
        <v>0</v>
      </c>
      <c r="H41" s="38">
        <v>0</v>
      </c>
    </row>
    <row r="42" spans="1:8" ht="24" x14ac:dyDescent="0.25">
      <c r="A42" s="6" t="s">
        <v>60</v>
      </c>
      <c r="B42" s="7" t="s">
        <v>61</v>
      </c>
      <c r="C42" s="31">
        <f t="shared" si="0"/>
        <v>2257</v>
      </c>
      <c r="D42" s="36">
        <f>D43+D44</f>
        <v>336</v>
      </c>
      <c r="E42" s="36">
        <f>E43+E44</f>
        <v>128</v>
      </c>
      <c r="F42" s="36">
        <f>F43+F44</f>
        <v>1333</v>
      </c>
      <c r="G42" s="37">
        <f>G43+G44</f>
        <v>317</v>
      </c>
      <c r="H42" s="36">
        <f>H43+H44</f>
        <v>143</v>
      </c>
    </row>
    <row r="43" spans="1:8" x14ac:dyDescent="0.25">
      <c r="A43" s="8" t="s">
        <v>62</v>
      </c>
      <c r="B43" s="10" t="s">
        <v>9</v>
      </c>
      <c r="C43" s="31">
        <f t="shared" ref="C43:C74" si="1">SUM(D43:H43)</f>
        <v>553</v>
      </c>
      <c r="D43" s="38">
        <v>102</v>
      </c>
      <c r="E43" s="38">
        <v>83</v>
      </c>
      <c r="F43" s="38">
        <v>76</v>
      </c>
      <c r="G43" s="39">
        <v>195</v>
      </c>
      <c r="H43" s="38">
        <v>97</v>
      </c>
    </row>
    <row r="44" spans="1:8" x14ac:dyDescent="0.25">
      <c r="A44" s="8" t="s">
        <v>63</v>
      </c>
      <c r="B44" s="10" t="s">
        <v>31</v>
      </c>
      <c r="C44" s="31">
        <f t="shared" si="1"/>
        <v>1704</v>
      </c>
      <c r="D44" s="38">
        <v>234</v>
      </c>
      <c r="E44" s="38">
        <v>45</v>
      </c>
      <c r="F44" s="38">
        <v>1257</v>
      </c>
      <c r="G44" s="39">
        <v>122</v>
      </c>
      <c r="H44" s="38">
        <v>46</v>
      </c>
    </row>
    <row r="45" spans="1:8" ht="24" x14ac:dyDescent="0.25">
      <c r="A45" s="6" t="s">
        <v>64</v>
      </c>
      <c r="B45" s="7" t="s">
        <v>65</v>
      </c>
      <c r="C45" s="31">
        <f t="shared" si="1"/>
        <v>28889</v>
      </c>
      <c r="D45" s="36">
        <f>D48+D54</f>
        <v>8714</v>
      </c>
      <c r="E45" s="36">
        <f>E46+E47</f>
        <v>3733</v>
      </c>
      <c r="F45" s="36">
        <f>F46+F47</f>
        <v>5302</v>
      </c>
      <c r="G45" s="37">
        <f>G46+G47</f>
        <v>7136</v>
      </c>
      <c r="H45" s="36">
        <f>H46+H47</f>
        <v>4004</v>
      </c>
    </row>
    <row r="46" spans="1:8" x14ac:dyDescent="0.25">
      <c r="A46" s="8" t="s">
        <v>66</v>
      </c>
      <c r="B46" s="10" t="s">
        <v>9</v>
      </c>
      <c r="C46" s="31">
        <f t="shared" si="1"/>
        <v>16153</v>
      </c>
      <c r="D46" s="35">
        <f>D49+D55</f>
        <v>5267</v>
      </c>
      <c r="E46" s="35">
        <f t="shared" ref="E46:H47" si="2">E49+E55</f>
        <v>2220</v>
      </c>
      <c r="F46" s="35">
        <f t="shared" si="2"/>
        <v>996</v>
      </c>
      <c r="G46" s="40">
        <f t="shared" si="2"/>
        <v>4824</v>
      </c>
      <c r="H46" s="35">
        <f t="shared" si="2"/>
        <v>2846</v>
      </c>
    </row>
    <row r="47" spans="1:8" x14ac:dyDescent="0.25">
      <c r="A47" s="8" t="s">
        <v>67</v>
      </c>
      <c r="B47" s="10" t="s">
        <v>31</v>
      </c>
      <c r="C47" s="31">
        <f t="shared" si="1"/>
        <v>12736</v>
      </c>
      <c r="D47" s="35">
        <f>D50+D56</f>
        <v>3447</v>
      </c>
      <c r="E47" s="35">
        <f t="shared" si="2"/>
        <v>1513</v>
      </c>
      <c r="F47" s="35">
        <f t="shared" si="2"/>
        <v>4306</v>
      </c>
      <c r="G47" s="40">
        <f t="shared" si="2"/>
        <v>2312</v>
      </c>
      <c r="H47" s="35">
        <f t="shared" si="2"/>
        <v>1158</v>
      </c>
    </row>
    <row r="48" spans="1:8" ht="24" x14ac:dyDescent="0.25">
      <c r="A48" s="27" t="s">
        <v>68</v>
      </c>
      <c r="B48" s="15" t="s">
        <v>474</v>
      </c>
      <c r="C48" s="31">
        <f t="shared" si="1"/>
        <v>26987</v>
      </c>
      <c r="D48" s="43">
        <f>D49+D50</f>
        <v>7966</v>
      </c>
      <c r="E48" s="43">
        <f>E49+E50</f>
        <v>3516</v>
      </c>
      <c r="F48" s="43">
        <f>F49+F50</f>
        <v>5227</v>
      </c>
      <c r="G48" s="49">
        <f>G49+G50</f>
        <v>6629</v>
      </c>
      <c r="H48" s="43">
        <f>H49+H50</f>
        <v>3649</v>
      </c>
    </row>
    <row r="49" spans="1:8" x14ac:dyDescent="0.25">
      <c r="A49" s="8" t="s">
        <v>69</v>
      </c>
      <c r="B49" s="10" t="s">
        <v>9</v>
      </c>
      <c r="C49" s="31">
        <f t="shared" si="1"/>
        <v>16153</v>
      </c>
      <c r="D49" s="38">
        <v>5267</v>
      </c>
      <c r="E49" s="38">
        <v>2220</v>
      </c>
      <c r="F49" s="38">
        <v>996</v>
      </c>
      <c r="G49" s="39">
        <v>4824</v>
      </c>
      <c r="H49" s="38">
        <v>2846</v>
      </c>
    </row>
    <row r="50" spans="1:8" x14ac:dyDescent="0.25">
      <c r="A50" s="8" t="s">
        <v>70</v>
      </c>
      <c r="B50" s="10" t="s">
        <v>31</v>
      </c>
      <c r="C50" s="31">
        <f t="shared" si="1"/>
        <v>10834</v>
      </c>
      <c r="D50" s="38">
        <v>2699</v>
      </c>
      <c r="E50" s="38">
        <v>1296</v>
      </c>
      <c r="F50" s="38">
        <v>4231</v>
      </c>
      <c r="G50" s="39">
        <v>1805</v>
      </c>
      <c r="H50" s="38">
        <v>803</v>
      </c>
    </row>
    <row r="51" spans="1:8" ht="36" x14ac:dyDescent="0.25">
      <c r="A51" s="30" t="s">
        <v>71</v>
      </c>
      <c r="B51" s="16" t="s">
        <v>481</v>
      </c>
      <c r="C51" s="31">
        <f t="shared" si="1"/>
        <v>0</v>
      </c>
      <c r="D51" s="35">
        <v>0</v>
      </c>
      <c r="E51" s="35">
        <v>0</v>
      </c>
      <c r="F51" s="35">
        <v>0</v>
      </c>
      <c r="G51" s="40">
        <v>0</v>
      </c>
      <c r="H51" s="35">
        <v>0</v>
      </c>
    </row>
    <row r="52" spans="1:8" x14ac:dyDescent="0.25">
      <c r="A52" s="8" t="s">
        <v>72</v>
      </c>
      <c r="B52" s="10" t="s">
        <v>9</v>
      </c>
      <c r="C52" s="31">
        <f t="shared" si="1"/>
        <v>0</v>
      </c>
      <c r="D52" s="38">
        <v>0</v>
      </c>
      <c r="E52" s="38">
        <v>0</v>
      </c>
      <c r="F52" s="38">
        <v>0</v>
      </c>
      <c r="G52" s="39">
        <v>0</v>
      </c>
      <c r="H52" s="38">
        <v>0</v>
      </c>
    </row>
    <row r="53" spans="1:8" x14ac:dyDescent="0.25">
      <c r="A53" s="8" t="s">
        <v>73</v>
      </c>
      <c r="B53" s="10" t="s">
        <v>31</v>
      </c>
      <c r="C53" s="31">
        <f t="shared" si="1"/>
        <v>0</v>
      </c>
      <c r="D53" s="38">
        <v>0</v>
      </c>
      <c r="E53" s="38">
        <v>0</v>
      </c>
      <c r="F53" s="38">
        <v>0</v>
      </c>
      <c r="G53" s="39">
        <v>0</v>
      </c>
      <c r="H53" s="38">
        <v>0</v>
      </c>
    </row>
    <row r="54" spans="1:8" ht="24" x14ac:dyDescent="0.25">
      <c r="A54" s="30" t="s">
        <v>74</v>
      </c>
      <c r="B54" s="16" t="s">
        <v>475</v>
      </c>
      <c r="C54" s="31">
        <f t="shared" si="1"/>
        <v>1902</v>
      </c>
      <c r="D54" s="35">
        <f>D55+D56</f>
        <v>748</v>
      </c>
      <c r="E54" s="35">
        <f>E55+E56</f>
        <v>217</v>
      </c>
      <c r="F54" s="35">
        <v>75</v>
      </c>
      <c r="G54" s="40">
        <f>G55+G56</f>
        <v>507</v>
      </c>
      <c r="H54" s="35">
        <v>355</v>
      </c>
    </row>
    <row r="55" spans="1:8" x14ac:dyDescent="0.25">
      <c r="A55" s="8" t="s">
        <v>75</v>
      </c>
      <c r="B55" s="10" t="s">
        <v>9</v>
      </c>
      <c r="C55" s="31">
        <f t="shared" si="1"/>
        <v>0</v>
      </c>
      <c r="D55" s="38">
        <v>0</v>
      </c>
      <c r="E55" s="38">
        <v>0</v>
      </c>
      <c r="F55" s="38">
        <v>0</v>
      </c>
      <c r="G55" s="39">
        <v>0</v>
      </c>
      <c r="H55" s="38">
        <v>0</v>
      </c>
    </row>
    <row r="56" spans="1:8" x14ac:dyDescent="0.25">
      <c r="A56" s="8" t="s">
        <v>76</v>
      </c>
      <c r="B56" s="10" t="s">
        <v>31</v>
      </c>
      <c r="C56" s="31">
        <f t="shared" si="1"/>
        <v>1902</v>
      </c>
      <c r="D56" s="38">
        <v>748</v>
      </c>
      <c r="E56" s="38">
        <v>217</v>
      </c>
      <c r="F56" s="38">
        <v>75</v>
      </c>
      <c r="G56" s="39">
        <v>507</v>
      </c>
      <c r="H56" s="38">
        <v>355</v>
      </c>
    </row>
    <row r="57" spans="1:8" x14ac:dyDescent="0.25">
      <c r="A57" s="8" t="s">
        <v>77</v>
      </c>
      <c r="B57" s="17" t="s">
        <v>78</v>
      </c>
      <c r="C57" s="31">
        <f t="shared" si="1"/>
        <v>13038</v>
      </c>
      <c r="D57" s="35">
        <f>D58+D59</f>
        <v>4636</v>
      </c>
      <c r="E57" s="35">
        <f>E58+E59</f>
        <v>2637</v>
      </c>
      <c r="F57" s="35">
        <f>F58+F59</f>
        <v>1189</v>
      </c>
      <c r="G57" s="40">
        <f>G58+G59</f>
        <v>1583</v>
      </c>
      <c r="H57" s="35">
        <f>H58+H59</f>
        <v>2993</v>
      </c>
    </row>
    <row r="58" spans="1:8" x14ac:dyDescent="0.25">
      <c r="A58" s="8" t="s">
        <v>79</v>
      </c>
      <c r="B58" s="10" t="s">
        <v>9</v>
      </c>
      <c r="C58" s="31">
        <f t="shared" si="1"/>
        <v>8291</v>
      </c>
      <c r="D58" s="38">
        <v>3243</v>
      </c>
      <c r="E58" s="38">
        <v>1665</v>
      </c>
      <c r="F58" s="38">
        <v>628</v>
      </c>
      <c r="G58" s="39">
        <v>818</v>
      </c>
      <c r="H58" s="38">
        <v>1937</v>
      </c>
    </row>
    <row r="59" spans="1:8" x14ac:dyDescent="0.25">
      <c r="A59" s="8" t="s">
        <v>80</v>
      </c>
      <c r="B59" s="10" t="s">
        <v>31</v>
      </c>
      <c r="C59" s="31">
        <f t="shared" si="1"/>
        <v>4747</v>
      </c>
      <c r="D59" s="38">
        <v>1393</v>
      </c>
      <c r="E59" s="38">
        <v>972</v>
      </c>
      <c r="F59" s="38">
        <v>561</v>
      </c>
      <c r="G59" s="39">
        <v>765</v>
      </c>
      <c r="H59" s="38">
        <v>1056</v>
      </c>
    </row>
    <row r="60" spans="1:8" ht="36" x14ac:dyDescent="0.25">
      <c r="A60" s="6" t="s">
        <v>81</v>
      </c>
      <c r="B60" s="7" t="s">
        <v>82</v>
      </c>
      <c r="C60" s="31">
        <f t="shared" si="1"/>
        <v>3</v>
      </c>
      <c r="D60" s="36">
        <v>0</v>
      </c>
      <c r="E60" s="36">
        <v>1</v>
      </c>
      <c r="F60" s="36">
        <v>0</v>
      </c>
      <c r="G60" s="37">
        <v>2</v>
      </c>
      <c r="H60" s="36">
        <v>0</v>
      </c>
    </row>
    <row r="61" spans="1:8" x14ac:dyDescent="0.25">
      <c r="A61" s="8" t="s">
        <v>83</v>
      </c>
      <c r="B61" s="13" t="s">
        <v>84</v>
      </c>
      <c r="C61" s="31">
        <f t="shared" si="1"/>
        <v>0</v>
      </c>
      <c r="D61" s="38">
        <v>0</v>
      </c>
      <c r="E61" s="38">
        <v>0</v>
      </c>
      <c r="F61" s="38">
        <v>0</v>
      </c>
      <c r="G61" s="39">
        <v>0</v>
      </c>
      <c r="H61" s="38">
        <v>0</v>
      </c>
    </row>
    <row r="62" spans="1:8" x14ac:dyDescent="0.25">
      <c r="A62" s="8" t="s">
        <v>85</v>
      </c>
      <c r="B62" s="13" t="s">
        <v>86</v>
      </c>
      <c r="C62" s="31">
        <f t="shared" si="1"/>
        <v>3</v>
      </c>
      <c r="D62" s="38">
        <v>0</v>
      </c>
      <c r="E62" s="38">
        <v>1</v>
      </c>
      <c r="F62" s="38">
        <v>0</v>
      </c>
      <c r="G62" s="39">
        <v>2</v>
      </c>
      <c r="H62" s="38">
        <v>0</v>
      </c>
    </row>
    <row r="63" spans="1:8" ht="36" x14ac:dyDescent="0.25">
      <c r="A63" s="6" t="s">
        <v>87</v>
      </c>
      <c r="B63" s="7" t="s">
        <v>88</v>
      </c>
      <c r="C63" s="31">
        <f t="shared" si="1"/>
        <v>0</v>
      </c>
      <c r="D63" s="41">
        <v>0</v>
      </c>
      <c r="E63" s="41">
        <v>0</v>
      </c>
      <c r="F63" s="41">
        <v>0</v>
      </c>
      <c r="G63" s="42">
        <v>0</v>
      </c>
      <c r="H63" s="41">
        <v>0</v>
      </c>
    </row>
    <row r="64" spans="1:8" ht="36" x14ac:dyDescent="0.25">
      <c r="A64" s="8" t="s">
        <v>89</v>
      </c>
      <c r="B64" s="13" t="s">
        <v>90</v>
      </c>
      <c r="C64" s="31">
        <f t="shared" si="1"/>
        <v>0</v>
      </c>
      <c r="D64" s="38">
        <v>0</v>
      </c>
      <c r="E64" s="38">
        <v>0</v>
      </c>
      <c r="F64" s="38">
        <v>0</v>
      </c>
      <c r="G64" s="39">
        <v>0</v>
      </c>
      <c r="H64" s="38">
        <v>0</v>
      </c>
    </row>
    <row r="65" spans="1:8" ht="24" x14ac:dyDescent="0.25">
      <c r="A65" s="14" t="s">
        <v>91</v>
      </c>
      <c r="B65" s="7" t="s">
        <v>92</v>
      </c>
      <c r="C65" s="31">
        <f t="shared" si="1"/>
        <v>0</v>
      </c>
      <c r="D65" s="41">
        <v>0</v>
      </c>
      <c r="E65" s="41">
        <v>0</v>
      </c>
      <c r="F65" s="41">
        <v>0</v>
      </c>
      <c r="G65" s="42">
        <v>0</v>
      </c>
      <c r="H65" s="41">
        <v>0</v>
      </c>
    </row>
    <row r="66" spans="1:8" ht="24" x14ac:dyDescent="0.25">
      <c r="A66" s="8" t="s">
        <v>93</v>
      </c>
      <c r="B66" s="13" t="s">
        <v>94</v>
      </c>
      <c r="C66" s="31">
        <f t="shared" si="1"/>
        <v>0</v>
      </c>
      <c r="D66" s="38">
        <v>0</v>
      </c>
      <c r="E66" s="38">
        <v>0</v>
      </c>
      <c r="F66" s="38">
        <v>0</v>
      </c>
      <c r="G66" s="39">
        <v>0</v>
      </c>
      <c r="H66" s="38">
        <v>0</v>
      </c>
    </row>
    <row r="67" spans="1:8" ht="36" x14ac:dyDescent="0.25">
      <c r="A67" s="6" t="s">
        <v>95</v>
      </c>
      <c r="B67" s="7" t="s">
        <v>96</v>
      </c>
      <c r="C67" s="31">
        <f t="shared" si="1"/>
        <v>875</v>
      </c>
      <c r="D67" s="36">
        <f>D68+D69</f>
        <v>223</v>
      </c>
      <c r="E67" s="36">
        <f>E68+E69</f>
        <v>128</v>
      </c>
      <c r="F67" s="36">
        <f>F68+F69</f>
        <v>88</v>
      </c>
      <c r="G67" s="37">
        <f>G68+G69</f>
        <v>299</v>
      </c>
      <c r="H67" s="36">
        <f>H68+H69</f>
        <v>137</v>
      </c>
    </row>
    <row r="68" spans="1:8" x14ac:dyDescent="0.25">
      <c r="A68" s="8" t="s">
        <v>97</v>
      </c>
      <c r="B68" s="10" t="s">
        <v>9</v>
      </c>
      <c r="C68" s="31">
        <f t="shared" si="1"/>
        <v>551</v>
      </c>
      <c r="D68" s="38">
        <v>102</v>
      </c>
      <c r="E68" s="38">
        <v>83</v>
      </c>
      <c r="F68" s="38">
        <v>76</v>
      </c>
      <c r="G68" s="39">
        <v>196</v>
      </c>
      <c r="H68" s="38">
        <v>94</v>
      </c>
    </row>
    <row r="69" spans="1:8" x14ac:dyDescent="0.25">
      <c r="A69" s="8" t="s">
        <v>98</v>
      </c>
      <c r="B69" s="10" t="s">
        <v>31</v>
      </c>
      <c r="C69" s="31">
        <f t="shared" si="1"/>
        <v>324</v>
      </c>
      <c r="D69" s="38">
        <v>121</v>
      </c>
      <c r="E69" s="38">
        <v>45</v>
      </c>
      <c r="F69" s="38">
        <v>12</v>
      </c>
      <c r="G69" s="39">
        <v>103</v>
      </c>
      <c r="H69" s="38">
        <v>43</v>
      </c>
    </row>
    <row r="70" spans="1:8" ht="24" x14ac:dyDescent="0.25">
      <c r="A70" s="6" t="s">
        <v>99</v>
      </c>
      <c r="B70" s="7" t="s">
        <v>100</v>
      </c>
      <c r="C70" s="31">
        <f t="shared" si="1"/>
        <v>830</v>
      </c>
      <c r="D70" s="36">
        <f>D71+D72</f>
        <v>206</v>
      </c>
      <c r="E70" s="36">
        <f>E71+E72</f>
        <v>128</v>
      </c>
      <c r="F70" s="36">
        <f>F71+F72</f>
        <v>88</v>
      </c>
      <c r="G70" s="37">
        <f>G71+G72</f>
        <v>290</v>
      </c>
      <c r="H70" s="36">
        <f>H71+H72</f>
        <v>118</v>
      </c>
    </row>
    <row r="71" spans="1:8" x14ac:dyDescent="0.25">
      <c r="A71" s="8" t="s">
        <v>101</v>
      </c>
      <c r="B71" s="10" t="s">
        <v>9</v>
      </c>
      <c r="C71" s="31">
        <f t="shared" si="1"/>
        <v>546</v>
      </c>
      <c r="D71" s="38">
        <v>102</v>
      </c>
      <c r="E71" s="38">
        <v>83</v>
      </c>
      <c r="F71" s="38">
        <v>76</v>
      </c>
      <c r="G71" s="39">
        <v>195</v>
      </c>
      <c r="H71" s="38">
        <v>90</v>
      </c>
    </row>
    <row r="72" spans="1:8" x14ac:dyDescent="0.25">
      <c r="A72" s="8" t="s">
        <v>102</v>
      </c>
      <c r="B72" s="10" t="s">
        <v>31</v>
      </c>
      <c r="C72" s="31">
        <f t="shared" si="1"/>
        <v>284</v>
      </c>
      <c r="D72" s="38">
        <v>104</v>
      </c>
      <c r="E72" s="38">
        <v>45</v>
      </c>
      <c r="F72" s="38">
        <v>12</v>
      </c>
      <c r="G72" s="39">
        <v>95</v>
      </c>
      <c r="H72" s="38">
        <v>28</v>
      </c>
    </row>
    <row r="73" spans="1:8" ht="24" x14ac:dyDescent="0.25">
      <c r="A73" s="14" t="s">
        <v>103</v>
      </c>
      <c r="B73" s="7" t="s">
        <v>104</v>
      </c>
      <c r="C73" s="31">
        <f t="shared" si="1"/>
        <v>110</v>
      </c>
      <c r="D73" s="41">
        <f>D74+D75</f>
        <v>105</v>
      </c>
      <c r="E73" s="41">
        <v>0</v>
      </c>
      <c r="F73" s="41">
        <v>0</v>
      </c>
      <c r="G73" s="42">
        <v>2</v>
      </c>
      <c r="H73" s="41">
        <v>3</v>
      </c>
    </row>
    <row r="74" spans="1:8" ht="24" x14ac:dyDescent="0.25">
      <c r="A74" s="8" t="s">
        <v>105</v>
      </c>
      <c r="B74" s="18" t="s">
        <v>106</v>
      </c>
      <c r="C74" s="31">
        <f t="shared" si="1"/>
        <v>110</v>
      </c>
      <c r="D74" s="50">
        <v>105</v>
      </c>
      <c r="E74" s="50">
        <v>0</v>
      </c>
      <c r="F74" s="50">
        <v>0</v>
      </c>
      <c r="G74" s="51">
        <v>2</v>
      </c>
      <c r="H74" s="50">
        <v>3</v>
      </c>
    </row>
    <row r="75" spans="1:8" ht="24" x14ac:dyDescent="0.25">
      <c r="A75" s="8" t="s">
        <v>107</v>
      </c>
      <c r="B75" s="18" t="s">
        <v>108</v>
      </c>
      <c r="C75" s="31">
        <f t="shared" ref="C75:C81" si="3">SUM(D75:H75)</f>
        <v>0</v>
      </c>
      <c r="D75" s="50">
        <v>0</v>
      </c>
      <c r="E75" s="50">
        <v>0</v>
      </c>
      <c r="F75" s="50">
        <v>0</v>
      </c>
      <c r="G75" s="51">
        <v>0</v>
      </c>
      <c r="H75" s="50">
        <v>0</v>
      </c>
    </row>
    <row r="76" spans="1:8" ht="36" x14ac:dyDescent="0.25">
      <c r="A76" s="6" t="s">
        <v>109</v>
      </c>
      <c r="B76" s="7" t="s">
        <v>110</v>
      </c>
      <c r="C76" s="31">
        <f t="shared" si="3"/>
        <v>1632</v>
      </c>
      <c r="D76" s="36">
        <f>D77+D78</f>
        <v>391</v>
      </c>
      <c r="E76" s="36">
        <f>E77+E78</f>
        <v>247</v>
      </c>
      <c r="F76" s="36">
        <f>F77+F78</f>
        <v>149</v>
      </c>
      <c r="G76" s="36">
        <f>G77+G78</f>
        <v>621</v>
      </c>
      <c r="H76" s="36">
        <f>H77+H78</f>
        <v>224</v>
      </c>
    </row>
    <row r="77" spans="1:8" x14ac:dyDescent="0.25">
      <c r="A77" s="8" t="s">
        <v>111</v>
      </c>
      <c r="B77" s="10" t="s">
        <v>9</v>
      </c>
      <c r="C77" s="31">
        <f t="shared" si="3"/>
        <v>943</v>
      </c>
      <c r="D77" s="35">
        <f>D97+D103+D108</f>
        <v>201</v>
      </c>
      <c r="E77" s="35">
        <f>E97+E108</f>
        <v>113</v>
      </c>
      <c r="F77" s="35">
        <f>F97+F103+F108</f>
        <v>72</v>
      </c>
      <c r="G77" s="40">
        <f>G97+G103+G108</f>
        <v>405</v>
      </c>
      <c r="H77" s="35">
        <f>H108</f>
        <v>152</v>
      </c>
    </row>
    <row r="78" spans="1:8" x14ac:dyDescent="0.25">
      <c r="A78" s="8" t="s">
        <v>112</v>
      </c>
      <c r="B78" s="10" t="s">
        <v>31</v>
      </c>
      <c r="C78" s="31">
        <f t="shared" si="3"/>
        <v>689</v>
      </c>
      <c r="D78" s="35">
        <f>D98+D104+D109</f>
        <v>190</v>
      </c>
      <c r="E78" s="35">
        <f>E98+E109</f>
        <v>134</v>
      </c>
      <c r="F78" s="35">
        <f>F98+F104+F109</f>
        <v>77</v>
      </c>
      <c r="G78" s="40">
        <f>G98+G104+G109</f>
        <v>216</v>
      </c>
      <c r="H78" s="35">
        <f>H109</f>
        <v>72</v>
      </c>
    </row>
    <row r="79" spans="1:8" x14ac:dyDescent="0.25">
      <c r="A79" s="8" t="s">
        <v>113</v>
      </c>
      <c r="B79" s="10" t="s">
        <v>114</v>
      </c>
      <c r="C79" s="31">
        <f t="shared" si="3"/>
        <v>0</v>
      </c>
      <c r="D79" s="35">
        <v>0</v>
      </c>
      <c r="E79" s="35">
        <v>0</v>
      </c>
      <c r="F79" s="35">
        <v>0</v>
      </c>
      <c r="G79" s="40">
        <v>0</v>
      </c>
      <c r="H79" s="35">
        <v>0</v>
      </c>
    </row>
    <row r="80" spans="1:8" x14ac:dyDescent="0.25">
      <c r="A80" s="8" t="s">
        <v>115</v>
      </c>
      <c r="B80" s="10" t="s">
        <v>116</v>
      </c>
      <c r="C80" s="31">
        <f t="shared" si="3"/>
        <v>1632</v>
      </c>
      <c r="D80" s="35">
        <v>391</v>
      </c>
      <c r="E80" s="35">
        <v>247</v>
      </c>
      <c r="F80" s="35">
        <v>149</v>
      </c>
      <c r="G80" s="40">
        <v>621</v>
      </c>
      <c r="H80" s="35">
        <v>224</v>
      </c>
    </row>
    <row r="81" spans="1:8" ht="24" x14ac:dyDescent="0.25">
      <c r="A81" s="30" t="s">
        <v>117</v>
      </c>
      <c r="B81" s="15" t="s">
        <v>476</v>
      </c>
      <c r="C81" s="31">
        <f t="shared" si="3"/>
        <v>0</v>
      </c>
      <c r="D81" s="35">
        <v>0</v>
      </c>
      <c r="E81" s="35">
        <v>0</v>
      </c>
      <c r="F81" s="35">
        <v>0</v>
      </c>
      <c r="G81" s="40">
        <v>0</v>
      </c>
      <c r="H81" s="35">
        <v>0</v>
      </c>
    </row>
    <row r="82" spans="1:8" x14ac:dyDescent="0.25">
      <c r="A82" s="8" t="s">
        <v>118</v>
      </c>
      <c r="B82" s="10" t="s">
        <v>9</v>
      </c>
      <c r="C82" s="31"/>
      <c r="D82" s="38"/>
      <c r="E82" s="38"/>
      <c r="F82" s="38"/>
      <c r="G82" s="39"/>
      <c r="H82" s="38"/>
    </row>
    <row r="83" spans="1:8" x14ac:dyDescent="0.25">
      <c r="A83" s="8" t="s">
        <v>119</v>
      </c>
      <c r="B83" s="10" t="s">
        <v>31</v>
      </c>
      <c r="C83" s="31"/>
      <c r="D83" s="38"/>
      <c r="E83" s="38"/>
      <c r="F83" s="38"/>
      <c r="G83" s="39"/>
      <c r="H83" s="38"/>
    </row>
    <row r="84" spans="1:8" x14ac:dyDescent="0.25">
      <c r="A84" s="8" t="s">
        <v>120</v>
      </c>
      <c r="B84" s="10" t="s">
        <v>121</v>
      </c>
      <c r="C84" s="31"/>
      <c r="D84" s="38"/>
      <c r="E84" s="38"/>
      <c r="F84" s="38"/>
      <c r="G84" s="39"/>
      <c r="H84" s="38"/>
    </row>
    <row r="85" spans="1:8" x14ac:dyDescent="0.25">
      <c r="A85" s="8" t="s">
        <v>122</v>
      </c>
      <c r="B85" s="10" t="s">
        <v>116</v>
      </c>
      <c r="C85" s="31"/>
      <c r="D85" s="38"/>
      <c r="E85" s="38"/>
      <c r="F85" s="38"/>
      <c r="G85" s="39"/>
      <c r="H85" s="38"/>
    </row>
    <row r="86" spans="1:8" x14ac:dyDescent="0.25">
      <c r="A86" s="19" t="s">
        <v>123</v>
      </c>
      <c r="B86" s="17" t="s">
        <v>124</v>
      </c>
      <c r="C86" s="31">
        <f>SUM(D86:H86)</f>
        <v>0</v>
      </c>
      <c r="D86" s="35">
        <v>0</v>
      </c>
      <c r="E86" s="35">
        <v>0</v>
      </c>
      <c r="F86" s="35">
        <v>0</v>
      </c>
      <c r="G86" s="40">
        <v>0</v>
      </c>
      <c r="H86" s="35">
        <v>0</v>
      </c>
    </row>
    <row r="87" spans="1:8" x14ac:dyDescent="0.25">
      <c r="A87" s="8" t="s">
        <v>125</v>
      </c>
      <c r="B87" s="10" t="s">
        <v>9</v>
      </c>
      <c r="C87" s="31"/>
      <c r="D87" s="38"/>
      <c r="E87" s="38"/>
      <c r="F87" s="38"/>
      <c r="G87" s="39"/>
      <c r="H87" s="38"/>
    </row>
    <row r="88" spans="1:8" x14ac:dyDescent="0.25">
      <c r="A88" s="8" t="s">
        <v>126</v>
      </c>
      <c r="B88" s="10" t="s">
        <v>31</v>
      </c>
      <c r="C88" s="31"/>
      <c r="D88" s="38"/>
      <c r="E88" s="38"/>
      <c r="F88" s="38"/>
      <c r="G88" s="39"/>
      <c r="H88" s="38"/>
    </row>
    <row r="89" spans="1:8" x14ac:dyDescent="0.25">
      <c r="A89" s="8" t="s">
        <v>127</v>
      </c>
      <c r="B89" s="10" t="s">
        <v>128</v>
      </c>
      <c r="C89" s="31"/>
      <c r="D89" s="38"/>
      <c r="E89" s="38"/>
      <c r="F89" s="38"/>
      <c r="G89" s="39"/>
      <c r="H89" s="38"/>
    </row>
    <row r="90" spans="1:8" x14ac:dyDescent="0.25">
      <c r="A90" s="8" t="s">
        <v>129</v>
      </c>
      <c r="B90" s="10" t="s">
        <v>116</v>
      </c>
      <c r="C90" s="31"/>
      <c r="D90" s="38"/>
      <c r="E90" s="38"/>
      <c r="F90" s="38"/>
      <c r="G90" s="39"/>
      <c r="H90" s="38"/>
    </row>
    <row r="91" spans="1:8" x14ac:dyDescent="0.25">
      <c r="A91" s="19" t="s">
        <v>130</v>
      </c>
      <c r="B91" s="17" t="s">
        <v>131</v>
      </c>
      <c r="C91" s="31">
        <f>SUM(D91:H91)</f>
        <v>0</v>
      </c>
      <c r="D91" s="35">
        <v>0</v>
      </c>
      <c r="E91" s="35">
        <v>0</v>
      </c>
      <c r="F91" s="35">
        <v>0</v>
      </c>
      <c r="G91" s="40">
        <v>0</v>
      </c>
      <c r="H91" s="35">
        <v>0</v>
      </c>
    </row>
    <row r="92" spans="1:8" x14ac:dyDescent="0.25">
      <c r="A92" s="8" t="s">
        <v>132</v>
      </c>
      <c r="B92" s="10" t="s">
        <v>9</v>
      </c>
      <c r="C92" s="31"/>
      <c r="D92" s="38"/>
      <c r="E92" s="38"/>
      <c r="F92" s="38"/>
      <c r="G92" s="39"/>
      <c r="H92" s="38"/>
    </row>
    <row r="93" spans="1:8" x14ac:dyDescent="0.25">
      <c r="A93" s="8" t="s">
        <v>133</v>
      </c>
      <c r="B93" s="10" t="s">
        <v>31</v>
      </c>
      <c r="C93" s="31"/>
      <c r="D93" s="38"/>
      <c r="E93" s="38"/>
      <c r="F93" s="38"/>
      <c r="G93" s="39"/>
      <c r="H93" s="38"/>
    </row>
    <row r="94" spans="1:8" x14ac:dyDescent="0.25">
      <c r="A94" s="8" t="s">
        <v>134</v>
      </c>
      <c r="B94" s="10" t="s">
        <v>135</v>
      </c>
      <c r="C94" s="31"/>
      <c r="D94" s="38"/>
      <c r="E94" s="38"/>
      <c r="F94" s="38"/>
      <c r="G94" s="39"/>
      <c r="H94" s="38"/>
    </row>
    <row r="95" spans="1:8" x14ac:dyDescent="0.25">
      <c r="A95" s="8" t="s">
        <v>136</v>
      </c>
      <c r="B95" s="10" t="s">
        <v>116</v>
      </c>
      <c r="C95" s="31"/>
      <c r="D95" s="38"/>
      <c r="E95" s="38"/>
      <c r="F95" s="38"/>
      <c r="G95" s="39"/>
      <c r="H95" s="38"/>
    </row>
    <row r="96" spans="1:8" x14ac:dyDescent="0.25">
      <c r="A96" s="19" t="s">
        <v>137</v>
      </c>
      <c r="B96" s="17" t="s">
        <v>138</v>
      </c>
      <c r="C96" s="31">
        <f t="shared" ref="C96:C112" si="4">SUM(D96:H96)</f>
        <v>9</v>
      </c>
      <c r="D96" s="56">
        <v>1</v>
      </c>
      <c r="E96" s="56">
        <v>1</v>
      </c>
      <c r="F96" s="56">
        <v>5</v>
      </c>
      <c r="G96" s="57">
        <v>2</v>
      </c>
      <c r="H96" s="56">
        <v>0</v>
      </c>
    </row>
    <row r="97" spans="1:8" x14ac:dyDescent="0.25">
      <c r="A97" s="8" t="s">
        <v>139</v>
      </c>
      <c r="B97" s="10" t="s">
        <v>9</v>
      </c>
      <c r="C97" s="31">
        <f t="shared" si="4"/>
        <v>8</v>
      </c>
      <c r="D97" s="38">
        <v>1</v>
      </c>
      <c r="E97" s="38">
        <v>0</v>
      </c>
      <c r="F97" s="38">
        <v>5</v>
      </c>
      <c r="G97" s="39">
        <v>2</v>
      </c>
      <c r="H97" s="35">
        <v>0</v>
      </c>
    </row>
    <row r="98" spans="1:8" x14ac:dyDescent="0.25">
      <c r="A98" s="8" t="s">
        <v>140</v>
      </c>
      <c r="B98" s="10" t="s">
        <v>31</v>
      </c>
      <c r="C98" s="31">
        <f t="shared" si="4"/>
        <v>1</v>
      </c>
      <c r="D98" s="38">
        <v>0</v>
      </c>
      <c r="E98" s="38">
        <v>1</v>
      </c>
      <c r="F98" s="38">
        <v>0</v>
      </c>
      <c r="G98" s="39">
        <v>0</v>
      </c>
      <c r="H98" s="35">
        <v>0</v>
      </c>
    </row>
    <row r="99" spans="1:8" x14ac:dyDescent="0.25">
      <c r="A99" s="8" t="s">
        <v>141</v>
      </c>
      <c r="B99" s="10" t="s">
        <v>142</v>
      </c>
      <c r="C99" s="31">
        <f t="shared" si="4"/>
        <v>0</v>
      </c>
      <c r="D99" s="38">
        <v>0</v>
      </c>
      <c r="E99" s="38">
        <v>0</v>
      </c>
      <c r="F99" s="38">
        <v>0</v>
      </c>
      <c r="G99" s="39">
        <v>0</v>
      </c>
      <c r="H99" s="35">
        <v>0</v>
      </c>
    </row>
    <row r="100" spans="1:8" x14ac:dyDescent="0.25">
      <c r="A100" s="8" t="s">
        <v>143</v>
      </c>
      <c r="B100" s="10" t="s">
        <v>116</v>
      </c>
      <c r="C100" s="31">
        <f t="shared" si="4"/>
        <v>9</v>
      </c>
      <c r="D100" s="38">
        <v>1</v>
      </c>
      <c r="E100" s="38">
        <v>1</v>
      </c>
      <c r="F100" s="38">
        <v>5</v>
      </c>
      <c r="G100" s="39">
        <v>2</v>
      </c>
      <c r="H100" s="35">
        <v>0</v>
      </c>
    </row>
    <row r="101" spans="1:8" x14ac:dyDescent="0.25">
      <c r="A101" s="27" t="s">
        <v>144</v>
      </c>
      <c r="B101" s="32" t="s">
        <v>477</v>
      </c>
      <c r="C101" s="31">
        <f t="shared" si="4"/>
        <v>0</v>
      </c>
      <c r="D101" s="50">
        <v>0</v>
      </c>
      <c r="E101" s="50">
        <v>0</v>
      </c>
      <c r="F101" s="50">
        <v>0</v>
      </c>
      <c r="G101" s="51">
        <v>0</v>
      </c>
      <c r="H101" s="35">
        <v>0</v>
      </c>
    </row>
    <row r="102" spans="1:8" x14ac:dyDescent="0.25">
      <c r="A102" s="19" t="s">
        <v>145</v>
      </c>
      <c r="B102" s="17" t="s">
        <v>146</v>
      </c>
      <c r="C102" s="31">
        <f t="shared" si="4"/>
        <v>27</v>
      </c>
      <c r="D102" s="58">
        <v>11</v>
      </c>
      <c r="E102" s="58">
        <v>0</v>
      </c>
      <c r="F102" s="58">
        <v>12</v>
      </c>
      <c r="G102" s="58">
        <v>4</v>
      </c>
      <c r="H102" s="56">
        <v>0</v>
      </c>
    </row>
    <row r="103" spans="1:8" x14ac:dyDescent="0.25">
      <c r="A103" s="8" t="s">
        <v>147</v>
      </c>
      <c r="B103" s="10" t="s">
        <v>9</v>
      </c>
      <c r="C103" s="31">
        <f t="shared" si="4"/>
        <v>5</v>
      </c>
      <c r="D103" s="38">
        <v>2</v>
      </c>
      <c r="E103" s="38">
        <v>0</v>
      </c>
      <c r="F103" s="38">
        <v>0</v>
      </c>
      <c r="G103" s="38">
        <v>3</v>
      </c>
      <c r="H103" s="35">
        <v>0</v>
      </c>
    </row>
    <row r="104" spans="1:8" x14ac:dyDescent="0.25">
      <c r="A104" s="8" t="s">
        <v>148</v>
      </c>
      <c r="B104" s="10" t="s">
        <v>31</v>
      </c>
      <c r="C104" s="31">
        <f t="shared" si="4"/>
        <v>22</v>
      </c>
      <c r="D104" s="38">
        <v>9</v>
      </c>
      <c r="E104" s="38">
        <v>0</v>
      </c>
      <c r="F104" s="38">
        <v>12</v>
      </c>
      <c r="G104" s="38">
        <v>1</v>
      </c>
      <c r="H104" s="35">
        <v>0</v>
      </c>
    </row>
    <row r="105" spans="1:8" x14ac:dyDescent="0.25">
      <c r="A105" s="8" t="s">
        <v>149</v>
      </c>
      <c r="B105" s="10" t="s">
        <v>150</v>
      </c>
      <c r="C105" s="31">
        <f t="shared" si="4"/>
        <v>0</v>
      </c>
      <c r="D105" s="38">
        <v>0</v>
      </c>
      <c r="E105" s="38">
        <v>0</v>
      </c>
      <c r="F105" s="38">
        <v>0</v>
      </c>
      <c r="G105" s="38">
        <v>0</v>
      </c>
      <c r="H105" s="35">
        <v>0</v>
      </c>
    </row>
    <row r="106" spans="1:8" x14ac:dyDescent="0.25">
      <c r="A106" s="8" t="s">
        <v>151</v>
      </c>
      <c r="B106" s="10" t="s">
        <v>116</v>
      </c>
      <c r="C106" s="31">
        <f t="shared" si="4"/>
        <v>27</v>
      </c>
      <c r="D106" s="38">
        <v>11</v>
      </c>
      <c r="E106" s="38">
        <v>0</v>
      </c>
      <c r="F106" s="38">
        <v>12</v>
      </c>
      <c r="G106" s="38">
        <v>4</v>
      </c>
      <c r="H106" s="35">
        <v>0</v>
      </c>
    </row>
    <row r="107" spans="1:8" x14ac:dyDescent="0.25">
      <c r="A107" s="19" t="s">
        <v>152</v>
      </c>
      <c r="B107" s="17" t="s">
        <v>153</v>
      </c>
      <c r="C107" s="31">
        <f t="shared" si="4"/>
        <v>1596</v>
      </c>
      <c r="D107" s="56">
        <f>D108+D109</f>
        <v>379</v>
      </c>
      <c r="E107" s="56">
        <f>E108+E109</f>
        <v>246</v>
      </c>
      <c r="F107" s="56">
        <f>F108+F109</f>
        <v>132</v>
      </c>
      <c r="G107" s="56">
        <f>G108+G109</f>
        <v>615</v>
      </c>
      <c r="H107" s="56">
        <f>H108+H109</f>
        <v>224</v>
      </c>
    </row>
    <row r="108" spans="1:8" x14ac:dyDescent="0.25">
      <c r="A108" s="8" t="s">
        <v>154</v>
      </c>
      <c r="B108" s="10" t="s">
        <v>9</v>
      </c>
      <c r="C108" s="31">
        <f t="shared" si="4"/>
        <v>930</v>
      </c>
      <c r="D108" s="35">
        <f t="shared" ref="D108:H109" si="5">D116+D119+D122</f>
        <v>198</v>
      </c>
      <c r="E108" s="35">
        <f t="shared" si="5"/>
        <v>113</v>
      </c>
      <c r="F108" s="35">
        <f t="shared" si="5"/>
        <v>67</v>
      </c>
      <c r="G108" s="40">
        <f t="shared" si="5"/>
        <v>400</v>
      </c>
      <c r="H108" s="35">
        <f t="shared" si="5"/>
        <v>152</v>
      </c>
    </row>
    <row r="109" spans="1:8" x14ac:dyDescent="0.25">
      <c r="A109" s="8" t="s">
        <v>155</v>
      </c>
      <c r="B109" s="10" t="s">
        <v>31</v>
      </c>
      <c r="C109" s="31">
        <f t="shared" si="4"/>
        <v>666</v>
      </c>
      <c r="D109" s="35">
        <f t="shared" si="5"/>
        <v>181</v>
      </c>
      <c r="E109" s="35">
        <f t="shared" si="5"/>
        <v>133</v>
      </c>
      <c r="F109" s="35">
        <f t="shared" si="5"/>
        <v>65</v>
      </c>
      <c r="G109" s="40">
        <f t="shared" si="5"/>
        <v>215</v>
      </c>
      <c r="H109" s="35">
        <f t="shared" si="5"/>
        <v>72</v>
      </c>
    </row>
    <row r="110" spans="1:8" x14ac:dyDescent="0.25">
      <c r="A110" s="8" t="s">
        <v>156</v>
      </c>
      <c r="B110" s="10" t="s">
        <v>157</v>
      </c>
      <c r="C110" s="31">
        <f t="shared" si="4"/>
        <v>0</v>
      </c>
      <c r="D110" s="38">
        <v>0</v>
      </c>
      <c r="E110" s="38">
        <v>0</v>
      </c>
      <c r="F110" s="38">
        <v>0</v>
      </c>
      <c r="G110" s="39">
        <v>0</v>
      </c>
      <c r="H110" s="35">
        <v>0</v>
      </c>
    </row>
    <row r="111" spans="1:8" x14ac:dyDescent="0.25">
      <c r="A111" s="8" t="s">
        <v>158</v>
      </c>
      <c r="B111" s="10" t="s">
        <v>116</v>
      </c>
      <c r="C111" s="31">
        <f t="shared" si="4"/>
        <v>1596</v>
      </c>
      <c r="D111" s="38">
        <v>379</v>
      </c>
      <c r="E111" s="38">
        <v>246</v>
      </c>
      <c r="F111" s="38">
        <v>132</v>
      </c>
      <c r="G111" s="39">
        <v>615</v>
      </c>
      <c r="H111" s="35">
        <v>224</v>
      </c>
    </row>
    <row r="112" spans="1:8" ht="24" x14ac:dyDescent="0.25">
      <c r="A112" s="27" t="s">
        <v>159</v>
      </c>
      <c r="B112" s="15" t="s">
        <v>482</v>
      </c>
      <c r="C112" s="31">
        <f t="shared" si="4"/>
        <v>0</v>
      </c>
      <c r="D112" s="35">
        <v>0</v>
      </c>
      <c r="E112" s="35">
        <v>0</v>
      </c>
      <c r="F112" s="35">
        <v>0</v>
      </c>
      <c r="G112" s="40">
        <v>0</v>
      </c>
      <c r="H112" s="35">
        <v>0</v>
      </c>
    </row>
    <row r="113" spans="1:8" x14ac:dyDescent="0.25">
      <c r="A113" s="8" t="s">
        <v>160</v>
      </c>
      <c r="B113" s="10" t="s">
        <v>9</v>
      </c>
      <c r="C113" s="31"/>
      <c r="D113" s="38">
        <v>0</v>
      </c>
      <c r="E113" s="38">
        <v>0</v>
      </c>
      <c r="F113" s="38">
        <v>0</v>
      </c>
      <c r="G113" s="39">
        <v>0</v>
      </c>
      <c r="H113" s="35">
        <v>0</v>
      </c>
    </row>
    <row r="114" spans="1:8" x14ac:dyDescent="0.25">
      <c r="A114" s="8" t="s">
        <v>161</v>
      </c>
      <c r="B114" s="10" t="s">
        <v>31</v>
      </c>
      <c r="C114" s="31"/>
      <c r="D114" s="38">
        <v>0</v>
      </c>
      <c r="E114" s="38">
        <v>0</v>
      </c>
      <c r="F114" s="38">
        <v>0</v>
      </c>
      <c r="G114" s="39">
        <v>0</v>
      </c>
      <c r="H114" s="35">
        <v>0</v>
      </c>
    </row>
    <row r="115" spans="1:8" x14ac:dyDescent="0.25">
      <c r="A115" s="8" t="s">
        <v>162</v>
      </c>
      <c r="B115" s="17" t="s">
        <v>163</v>
      </c>
      <c r="C115" s="31">
        <f t="shared" ref="C115:C127" si="6">SUM(D115:H115)</f>
        <v>936</v>
      </c>
      <c r="D115" s="35">
        <f>D116+D117</f>
        <v>205</v>
      </c>
      <c r="E115" s="35">
        <f>E116+E117</f>
        <v>139</v>
      </c>
      <c r="F115" s="35">
        <f>F116+F117</f>
        <v>102</v>
      </c>
      <c r="G115" s="40">
        <f>G116+G117</f>
        <v>361</v>
      </c>
      <c r="H115" s="35">
        <f>H116+H117</f>
        <v>129</v>
      </c>
    </row>
    <row r="116" spans="1:8" x14ac:dyDescent="0.25">
      <c r="A116" s="8" t="s">
        <v>164</v>
      </c>
      <c r="B116" s="10" t="s">
        <v>9</v>
      </c>
      <c r="C116" s="31">
        <f t="shared" si="6"/>
        <v>589</v>
      </c>
      <c r="D116" s="38">
        <v>125</v>
      </c>
      <c r="E116" s="38">
        <v>70</v>
      </c>
      <c r="F116" s="38">
        <v>57</v>
      </c>
      <c r="G116" s="39">
        <v>241</v>
      </c>
      <c r="H116" s="38">
        <v>96</v>
      </c>
    </row>
    <row r="117" spans="1:8" x14ac:dyDescent="0.25">
      <c r="A117" s="8" t="s">
        <v>165</v>
      </c>
      <c r="B117" s="10" t="s">
        <v>31</v>
      </c>
      <c r="C117" s="31">
        <f t="shared" si="6"/>
        <v>347</v>
      </c>
      <c r="D117" s="38">
        <v>80</v>
      </c>
      <c r="E117" s="38">
        <v>69</v>
      </c>
      <c r="F117" s="38">
        <v>45</v>
      </c>
      <c r="G117" s="39">
        <v>120</v>
      </c>
      <c r="H117" s="38">
        <v>33</v>
      </c>
    </row>
    <row r="118" spans="1:8" x14ac:dyDescent="0.25">
      <c r="A118" s="8" t="s">
        <v>166</v>
      </c>
      <c r="B118" s="17" t="s">
        <v>167</v>
      </c>
      <c r="C118" s="31">
        <f t="shared" si="6"/>
        <v>3</v>
      </c>
      <c r="D118" s="35">
        <v>1</v>
      </c>
      <c r="E118" s="35">
        <v>0</v>
      </c>
      <c r="F118" s="35">
        <v>0</v>
      </c>
      <c r="G118" s="40">
        <v>2</v>
      </c>
      <c r="H118" s="35">
        <v>0</v>
      </c>
    </row>
    <row r="119" spans="1:8" x14ac:dyDescent="0.25">
      <c r="A119" s="8" t="s">
        <v>168</v>
      </c>
      <c r="B119" s="10" t="s">
        <v>9</v>
      </c>
      <c r="C119" s="31">
        <f t="shared" si="6"/>
        <v>0</v>
      </c>
      <c r="D119" s="38">
        <v>0</v>
      </c>
      <c r="E119" s="38">
        <v>0</v>
      </c>
      <c r="F119" s="38">
        <v>0</v>
      </c>
      <c r="G119" s="39">
        <v>0</v>
      </c>
      <c r="H119" s="38">
        <v>0</v>
      </c>
    </row>
    <row r="120" spans="1:8" x14ac:dyDescent="0.25">
      <c r="A120" s="8" t="s">
        <v>169</v>
      </c>
      <c r="B120" s="10" t="s">
        <v>31</v>
      </c>
      <c r="C120" s="31">
        <f t="shared" si="6"/>
        <v>3</v>
      </c>
      <c r="D120" s="38">
        <v>1</v>
      </c>
      <c r="E120" s="38">
        <v>0</v>
      </c>
      <c r="F120" s="38">
        <v>0</v>
      </c>
      <c r="G120" s="39">
        <v>2</v>
      </c>
      <c r="H120" s="38">
        <v>0</v>
      </c>
    </row>
    <row r="121" spans="1:8" x14ac:dyDescent="0.25">
      <c r="A121" s="8" t="s">
        <v>170</v>
      </c>
      <c r="B121" s="17" t="s">
        <v>171</v>
      </c>
      <c r="C121" s="31">
        <f t="shared" si="6"/>
        <v>657</v>
      </c>
      <c r="D121" s="35">
        <f>D122+D123</f>
        <v>173</v>
      </c>
      <c r="E121" s="35">
        <f>E122+E123</f>
        <v>107</v>
      </c>
      <c r="F121" s="35">
        <f>F122+F123</f>
        <v>30</v>
      </c>
      <c r="G121" s="40">
        <f>G122+G123</f>
        <v>252</v>
      </c>
      <c r="H121" s="35">
        <f>H122+H123</f>
        <v>95</v>
      </c>
    </row>
    <row r="122" spans="1:8" x14ac:dyDescent="0.25">
      <c r="A122" s="8" t="s">
        <v>172</v>
      </c>
      <c r="B122" s="10" t="s">
        <v>9</v>
      </c>
      <c r="C122" s="31">
        <f t="shared" si="6"/>
        <v>341</v>
      </c>
      <c r="D122" s="38">
        <v>73</v>
      </c>
      <c r="E122" s="38">
        <v>43</v>
      </c>
      <c r="F122" s="38">
        <v>10</v>
      </c>
      <c r="G122" s="39">
        <v>159</v>
      </c>
      <c r="H122" s="38">
        <v>56</v>
      </c>
    </row>
    <row r="123" spans="1:8" x14ac:dyDescent="0.25">
      <c r="A123" s="8" t="s">
        <v>173</v>
      </c>
      <c r="B123" s="10" t="s">
        <v>31</v>
      </c>
      <c r="C123" s="31">
        <f t="shared" si="6"/>
        <v>316</v>
      </c>
      <c r="D123" s="38">
        <v>100</v>
      </c>
      <c r="E123" s="38">
        <v>64</v>
      </c>
      <c r="F123" s="38">
        <v>20</v>
      </c>
      <c r="G123" s="39">
        <v>93</v>
      </c>
      <c r="H123" s="38">
        <v>39</v>
      </c>
    </row>
    <row r="124" spans="1:8" ht="24" x14ac:dyDescent="0.25">
      <c r="A124" s="6" t="s">
        <v>174</v>
      </c>
      <c r="B124" s="7" t="s">
        <v>175</v>
      </c>
      <c r="C124" s="31">
        <f t="shared" si="6"/>
        <v>20509.800000000003</v>
      </c>
      <c r="D124" s="36">
        <f>D125+D126</f>
        <v>6470.1</v>
      </c>
      <c r="E124" s="36">
        <f>E125+E126</f>
        <v>4866</v>
      </c>
      <c r="F124" s="36">
        <f>F125+F126</f>
        <v>1666</v>
      </c>
      <c r="G124" s="37">
        <f>G125+G126</f>
        <v>5181.3</v>
      </c>
      <c r="H124" s="36">
        <f>H125+H126</f>
        <v>2326.4</v>
      </c>
    </row>
    <row r="125" spans="1:8" x14ac:dyDescent="0.25">
      <c r="A125" s="8" t="s">
        <v>176</v>
      </c>
      <c r="B125" s="10" t="s">
        <v>9</v>
      </c>
      <c r="C125" s="31">
        <f t="shared" si="6"/>
        <v>7736.4</v>
      </c>
      <c r="D125" s="35">
        <f>D131+D134+D137</f>
        <v>1710</v>
      </c>
      <c r="E125" s="35">
        <f>E131+E137</f>
        <v>1000</v>
      </c>
      <c r="F125" s="35">
        <f>F131+F137</f>
        <v>315</v>
      </c>
      <c r="G125" s="40">
        <f>G131+G137</f>
        <v>3557</v>
      </c>
      <c r="H125" s="35">
        <f>H131+H137</f>
        <v>1154.4000000000001</v>
      </c>
    </row>
    <row r="126" spans="1:8" x14ac:dyDescent="0.25">
      <c r="A126" s="8" t="s">
        <v>177</v>
      </c>
      <c r="B126" s="10" t="s">
        <v>31</v>
      </c>
      <c r="C126" s="31">
        <f t="shared" si="6"/>
        <v>12773.4</v>
      </c>
      <c r="D126" s="35">
        <f>D132+D135+D138</f>
        <v>4760.1000000000004</v>
      </c>
      <c r="E126" s="35">
        <f>E132+E138</f>
        <v>3866</v>
      </c>
      <c r="F126" s="35">
        <f>F132+F138</f>
        <v>1351</v>
      </c>
      <c r="G126" s="40">
        <f>G132+G135+G138</f>
        <v>1624.3</v>
      </c>
      <c r="H126" s="35">
        <f>H132+H138</f>
        <v>1172</v>
      </c>
    </row>
    <row r="127" spans="1:8" ht="24" x14ac:dyDescent="0.25">
      <c r="A127" s="27" t="s">
        <v>178</v>
      </c>
      <c r="B127" s="15" t="s">
        <v>483</v>
      </c>
      <c r="C127" s="31">
        <f t="shared" si="6"/>
        <v>0</v>
      </c>
      <c r="D127" s="35">
        <v>0</v>
      </c>
      <c r="E127" s="35">
        <v>0</v>
      </c>
      <c r="F127" s="35">
        <v>0</v>
      </c>
      <c r="G127" s="40">
        <v>0</v>
      </c>
      <c r="H127" s="35">
        <v>0</v>
      </c>
    </row>
    <row r="128" spans="1:8" x14ac:dyDescent="0.25">
      <c r="A128" s="8" t="s">
        <v>179</v>
      </c>
      <c r="B128" s="10" t="s">
        <v>9</v>
      </c>
      <c r="C128" s="31"/>
      <c r="D128" s="38"/>
      <c r="E128" s="38"/>
      <c r="F128" s="38"/>
      <c r="G128" s="39"/>
      <c r="H128" s="38"/>
    </row>
    <row r="129" spans="1:8" x14ac:dyDescent="0.25">
      <c r="A129" s="8" t="s">
        <v>180</v>
      </c>
      <c r="B129" s="10" t="s">
        <v>31</v>
      </c>
      <c r="C129" s="31"/>
      <c r="D129" s="38"/>
      <c r="E129" s="38"/>
      <c r="F129" s="38"/>
      <c r="G129" s="39"/>
      <c r="H129" s="38"/>
    </row>
    <row r="130" spans="1:8" x14ac:dyDescent="0.25">
      <c r="A130" s="8" t="s">
        <v>181</v>
      </c>
      <c r="B130" s="17" t="s">
        <v>163</v>
      </c>
      <c r="C130" s="31">
        <f t="shared" ref="C130:C143" si="7">SUM(D130:H130)</f>
        <v>2096.2999999999997</v>
      </c>
      <c r="D130" s="35">
        <f>D131+D132</f>
        <v>480.1</v>
      </c>
      <c r="E130" s="35">
        <f>E131+E132</f>
        <v>351</v>
      </c>
      <c r="F130" s="35">
        <f>F131+F132</f>
        <v>235</v>
      </c>
      <c r="G130" s="40">
        <f>G131+G132</f>
        <v>761.8</v>
      </c>
      <c r="H130" s="35">
        <f>H131+H132</f>
        <v>268.39999999999998</v>
      </c>
    </row>
    <row r="131" spans="1:8" x14ac:dyDescent="0.25">
      <c r="A131" s="8" t="s">
        <v>182</v>
      </c>
      <c r="B131" s="10" t="s">
        <v>9</v>
      </c>
      <c r="C131" s="31">
        <f t="shared" si="7"/>
        <v>1182.4000000000001</v>
      </c>
      <c r="D131" s="38">
        <v>250</v>
      </c>
      <c r="E131" s="38">
        <v>140</v>
      </c>
      <c r="F131" s="38">
        <v>115</v>
      </c>
      <c r="G131" s="39">
        <v>487</v>
      </c>
      <c r="H131" s="38">
        <v>190.4</v>
      </c>
    </row>
    <row r="132" spans="1:8" x14ac:dyDescent="0.25">
      <c r="A132" s="8" t="s">
        <v>183</v>
      </c>
      <c r="B132" s="10" t="s">
        <v>31</v>
      </c>
      <c r="C132" s="31">
        <f t="shared" si="7"/>
        <v>913.90000000000009</v>
      </c>
      <c r="D132" s="38">
        <v>230.1</v>
      </c>
      <c r="E132" s="38">
        <v>211</v>
      </c>
      <c r="F132" s="38">
        <v>120</v>
      </c>
      <c r="G132" s="39">
        <v>274.8</v>
      </c>
      <c r="H132" s="38">
        <v>78</v>
      </c>
    </row>
    <row r="133" spans="1:8" x14ac:dyDescent="0.25">
      <c r="A133" s="8" t="s">
        <v>184</v>
      </c>
      <c r="B133" s="17" t="s">
        <v>167</v>
      </c>
      <c r="C133" s="31">
        <f t="shared" si="7"/>
        <v>2.5</v>
      </c>
      <c r="D133" s="35">
        <v>1</v>
      </c>
      <c r="E133" s="35">
        <v>0</v>
      </c>
      <c r="F133" s="35">
        <v>0</v>
      </c>
      <c r="G133" s="40">
        <v>1.5</v>
      </c>
      <c r="H133" s="35">
        <v>0</v>
      </c>
    </row>
    <row r="134" spans="1:8" x14ac:dyDescent="0.25">
      <c r="A134" s="8" t="s">
        <v>185</v>
      </c>
      <c r="B134" s="10" t="s">
        <v>9</v>
      </c>
      <c r="C134" s="31">
        <f t="shared" si="7"/>
        <v>0</v>
      </c>
      <c r="D134" s="35">
        <v>0</v>
      </c>
      <c r="E134" s="35">
        <v>0</v>
      </c>
      <c r="F134" s="35">
        <v>0</v>
      </c>
      <c r="G134" s="39">
        <v>0</v>
      </c>
      <c r="H134" s="38">
        <v>0</v>
      </c>
    </row>
    <row r="135" spans="1:8" x14ac:dyDescent="0.25">
      <c r="A135" s="8" t="s">
        <v>186</v>
      </c>
      <c r="B135" s="10" t="s">
        <v>31</v>
      </c>
      <c r="C135" s="31">
        <f t="shared" si="7"/>
        <v>2.5</v>
      </c>
      <c r="D135" s="35">
        <v>1</v>
      </c>
      <c r="E135" s="35">
        <v>0</v>
      </c>
      <c r="F135" s="35">
        <v>0</v>
      </c>
      <c r="G135" s="39">
        <v>1.5</v>
      </c>
      <c r="H135" s="38">
        <v>0</v>
      </c>
    </row>
    <row r="136" spans="1:8" x14ac:dyDescent="0.25">
      <c r="A136" s="8" t="s">
        <v>187</v>
      </c>
      <c r="B136" s="17" t="s">
        <v>171</v>
      </c>
      <c r="C136" s="31">
        <f t="shared" si="7"/>
        <v>18411</v>
      </c>
      <c r="D136" s="35">
        <f>D137+D138</f>
        <v>5989</v>
      </c>
      <c r="E136" s="35">
        <f>E137+E138</f>
        <v>4515</v>
      </c>
      <c r="F136" s="35">
        <f>F137+F138</f>
        <v>1431</v>
      </c>
      <c r="G136" s="40">
        <f>G137+G138</f>
        <v>4418</v>
      </c>
      <c r="H136" s="35">
        <f>H137+H138</f>
        <v>2058</v>
      </c>
    </row>
    <row r="137" spans="1:8" x14ac:dyDescent="0.25">
      <c r="A137" s="8" t="s">
        <v>188</v>
      </c>
      <c r="B137" s="10" t="s">
        <v>9</v>
      </c>
      <c r="C137" s="31">
        <f t="shared" si="7"/>
        <v>6554</v>
      </c>
      <c r="D137" s="38">
        <v>1460</v>
      </c>
      <c r="E137" s="38">
        <v>860</v>
      </c>
      <c r="F137" s="38">
        <v>200</v>
      </c>
      <c r="G137" s="39">
        <v>3070</v>
      </c>
      <c r="H137" s="38">
        <v>964</v>
      </c>
    </row>
    <row r="138" spans="1:8" x14ac:dyDescent="0.25">
      <c r="A138" s="8" t="s">
        <v>189</v>
      </c>
      <c r="B138" s="10" t="s">
        <v>31</v>
      </c>
      <c r="C138" s="31">
        <f t="shared" si="7"/>
        <v>11857</v>
      </c>
      <c r="D138" s="38">
        <v>4529</v>
      </c>
      <c r="E138" s="38">
        <v>3655</v>
      </c>
      <c r="F138" s="38">
        <v>1231</v>
      </c>
      <c r="G138" s="39">
        <v>1348</v>
      </c>
      <c r="H138" s="38">
        <v>1094</v>
      </c>
    </row>
    <row r="139" spans="1:8" ht="24" x14ac:dyDescent="0.25">
      <c r="A139" s="6" t="s">
        <v>190</v>
      </c>
      <c r="B139" s="7" t="s">
        <v>191</v>
      </c>
      <c r="C139" s="31">
        <f t="shared" si="7"/>
        <v>11543.800000000001</v>
      </c>
      <c r="D139" s="36">
        <f>D140+D141</f>
        <v>2782.1</v>
      </c>
      <c r="E139" s="36">
        <f>E140+E141</f>
        <v>3516</v>
      </c>
      <c r="F139" s="36">
        <f>F140+F141</f>
        <v>351</v>
      </c>
      <c r="G139" s="37">
        <f>G140+G141</f>
        <v>3458.3</v>
      </c>
      <c r="H139" s="36">
        <f>H140+H141</f>
        <v>1436.4</v>
      </c>
    </row>
    <row r="140" spans="1:8" x14ac:dyDescent="0.25">
      <c r="A140" s="8" t="s">
        <v>192</v>
      </c>
      <c r="B140" s="10" t="s">
        <v>9</v>
      </c>
      <c r="C140" s="31">
        <f t="shared" si="7"/>
        <v>5515.4</v>
      </c>
      <c r="D140" s="38">
        <v>1328</v>
      </c>
      <c r="E140" s="38">
        <v>666</v>
      </c>
      <c r="F140" s="38">
        <v>189</v>
      </c>
      <c r="G140" s="39">
        <v>2499</v>
      </c>
      <c r="H140" s="38">
        <v>833.4</v>
      </c>
    </row>
    <row r="141" spans="1:8" x14ac:dyDescent="0.25">
      <c r="A141" s="8" t="s">
        <v>193</v>
      </c>
      <c r="B141" s="10" t="s">
        <v>31</v>
      </c>
      <c r="C141" s="31">
        <f t="shared" si="7"/>
        <v>6028.4000000000005</v>
      </c>
      <c r="D141" s="38">
        <v>1454.1</v>
      </c>
      <c r="E141" s="38">
        <v>2850</v>
      </c>
      <c r="F141" s="38">
        <v>162</v>
      </c>
      <c r="G141" s="39">
        <v>959.3</v>
      </c>
      <c r="H141" s="38">
        <v>603</v>
      </c>
    </row>
    <row r="142" spans="1:8" ht="48" x14ac:dyDescent="0.25">
      <c r="A142" s="6" t="s">
        <v>194</v>
      </c>
      <c r="B142" s="7" t="s">
        <v>195</v>
      </c>
      <c r="C142" s="31">
        <f t="shared" si="7"/>
        <v>1</v>
      </c>
      <c r="D142" s="36">
        <v>1</v>
      </c>
      <c r="E142" s="36">
        <v>0</v>
      </c>
      <c r="F142" s="36">
        <v>0</v>
      </c>
      <c r="G142" s="37">
        <v>0</v>
      </c>
      <c r="H142" s="36">
        <v>0</v>
      </c>
    </row>
    <row r="143" spans="1:8" x14ac:dyDescent="0.25">
      <c r="A143" s="8" t="s">
        <v>196</v>
      </c>
      <c r="B143" s="10" t="s">
        <v>197</v>
      </c>
      <c r="C143" s="31">
        <f t="shared" si="7"/>
        <v>1</v>
      </c>
      <c r="D143" s="38">
        <v>1</v>
      </c>
      <c r="E143" s="38">
        <v>0</v>
      </c>
      <c r="F143" s="38">
        <v>0</v>
      </c>
      <c r="G143" s="38">
        <v>0</v>
      </c>
      <c r="H143" s="38">
        <v>0</v>
      </c>
    </row>
    <row r="144" spans="1:8" x14ac:dyDescent="0.25">
      <c r="A144" s="8" t="s">
        <v>198</v>
      </c>
      <c r="B144" s="10" t="s">
        <v>199</v>
      </c>
      <c r="C144" s="31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</row>
    <row r="145" spans="1:8" x14ac:dyDescent="0.25">
      <c r="A145" s="8" t="s">
        <v>200</v>
      </c>
      <c r="B145" s="10" t="s">
        <v>201</v>
      </c>
      <c r="C145" s="31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</row>
    <row r="146" spans="1:8" x14ac:dyDescent="0.25">
      <c r="A146" s="8" t="s">
        <v>202</v>
      </c>
      <c r="B146" s="10" t="s">
        <v>203</v>
      </c>
      <c r="C146" s="31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</row>
    <row r="147" spans="1:8" ht="24" x14ac:dyDescent="0.25">
      <c r="A147" s="8" t="s">
        <v>204</v>
      </c>
      <c r="B147" s="13" t="s">
        <v>205</v>
      </c>
      <c r="C147" s="31">
        <v>0</v>
      </c>
      <c r="D147" s="35">
        <v>0</v>
      </c>
      <c r="E147" s="38">
        <v>0</v>
      </c>
      <c r="F147" s="38">
        <v>0</v>
      </c>
      <c r="G147" s="38">
        <v>0</v>
      </c>
      <c r="H147" s="38">
        <v>0</v>
      </c>
    </row>
    <row r="148" spans="1:8" x14ac:dyDescent="0.25">
      <c r="A148" s="8" t="s">
        <v>206</v>
      </c>
      <c r="B148" s="10" t="s">
        <v>9</v>
      </c>
      <c r="C148" s="31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</row>
    <row r="149" spans="1:8" x14ac:dyDescent="0.25">
      <c r="A149" s="8" t="s">
        <v>207</v>
      </c>
      <c r="B149" s="10" t="s">
        <v>31</v>
      </c>
      <c r="C149" s="31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</row>
    <row r="150" spans="1:8" ht="24" x14ac:dyDescent="0.25">
      <c r="A150" s="20" t="s">
        <v>208</v>
      </c>
      <c r="B150" s="11" t="s">
        <v>484</v>
      </c>
      <c r="C150" s="31">
        <f>SUM(D150:H150)</f>
        <v>0</v>
      </c>
      <c r="D150" s="36">
        <v>0</v>
      </c>
      <c r="E150" s="36">
        <v>0</v>
      </c>
      <c r="F150" s="36">
        <v>0</v>
      </c>
      <c r="G150" s="37">
        <v>0</v>
      </c>
      <c r="H150" s="36">
        <v>0</v>
      </c>
    </row>
    <row r="151" spans="1:8" x14ac:dyDescent="0.25">
      <c r="A151" s="8" t="s">
        <v>209</v>
      </c>
      <c r="B151" s="10" t="s">
        <v>9</v>
      </c>
      <c r="C151" s="31"/>
      <c r="D151" s="35"/>
      <c r="E151" s="35"/>
      <c r="F151" s="35"/>
      <c r="G151" s="40"/>
      <c r="H151" s="35"/>
    </row>
    <row r="152" spans="1:8" x14ac:dyDescent="0.25">
      <c r="A152" s="8" t="s">
        <v>210</v>
      </c>
      <c r="B152" s="10" t="s">
        <v>31</v>
      </c>
      <c r="C152" s="31"/>
      <c r="D152" s="35"/>
      <c r="E152" s="35"/>
      <c r="F152" s="35"/>
      <c r="G152" s="40"/>
      <c r="H152" s="35"/>
    </row>
    <row r="153" spans="1:8" x14ac:dyDescent="0.25">
      <c r="A153" s="30" t="s">
        <v>211</v>
      </c>
      <c r="B153" s="21" t="s">
        <v>478</v>
      </c>
      <c r="C153" s="31"/>
      <c r="D153" s="35"/>
      <c r="E153" s="35"/>
      <c r="F153" s="35"/>
      <c r="G153" s="40"/>
      <c r="H153" s="35"/>
    </row>
    <row r="154" spans="1:8" x14ac:dyDescent="0.25">
      <c r="A154" s="8" t="s">
        <v>212</v>
      </c>
      <c r="B154" s="10" t="s">
        <v>9</v>
      </c>
      <c r="C154" s="31"/>
      <c r="D154" s="38"/>
      <c r="E154" s="38"/>
      <c r="F154" s="38"/>
      <c r="G154" s="39"/>
      <c r="H154" s="38"/>
    </row>
    <row r="155" spans="1:8" x14ac:dyDescent="0.25">
      <c r="A155" s="8" t="s">
        <v>213</v>
      </c>
      <c r="B155" s="10" t="s">
        <v>31</v>
      </c>
      <c r="C155" s="31"/>
      <c r="D155" s="38"/>
      <c r="E155" s="38"/>
      <c r="F155" s="38"/>
      <c r="G155" s="39"/>
      <c r="H155" s="38"/>
    </row>
    <row r="156" spans="1:8" x14ac:dyDescent="0.25">
      <c r="A156" s="19" t="s">
        <v>214</v>
      </c>
      <c r="B156" s="17" t="s">
        <v>215</v>
      </c>
      <c r="C156" s="31"/>
      <c r="D156" s="35"/>
      <c r="E156" s="35"/>
      <c r="F156" s="35"/>
      <c r="G156" s="40"/>
      <c r="H156" s="35"/>
    </row>
    <row r="157" spans="1:8" x14ac:dyDescent="0.25">
      <c r="A157" s="8" t="s">
        <v>216</v>
      </c>
      <c r="B157" s="10" t="s">
        <v>9</v>
      </c>
      <c r="C157" s="31"/>
      <c r="D157" s="38"/>
      <c r="E157" s="38"/>
      <c r="F157" s="38"/>
      <c r="G157" s="39"/>
      <c r="H157" s="38"/>
    </row>
    <row r="158" spans="1:8" x14ac:dyDescent="0.25">
      <c r="A158" s="8" t="s">
        <v>217</v>
      </c>
      <c r="B158" s="10" t="s">
        <v>31</v>
      </c>
      <c r="C158" s="31"/>
      <c r="D158" s="38"/>
      <c r="E158" s="38"/>
      <c r="F158" s="38"/>
      <c r="G158" s="39"/>
      <c r="H158" s="38"/>
    </row>
    <row r="159" spans="1:8" ht="24" x14ac:dyDescent="0.25">
      <c r="A159" s="19" t="s">
        <v>218</v>
      </c>
      <c r="B159" s="17" t="s">
        <v>219</v>
      </c>
      <c r="C159" s="31"/>
      <c r="D159" s="35"/>
      <c r="E159" s="35"/>
      <c r="F159" s="35"/>
      <c r="G159" s="40"/>
      <c r="H159" s="35"/>
    </row>
    <row r="160" spans="1:8" x14ac:dyDescent="0.25">
      <c r="A160" s="8" t="s">
        <v>220</v>
      </c>
      <c r="B160" s="10" t="s">
        <v>9</v>
      </c>
      <c r="C160" s="31"/>
      <c r="D160" s="38"/>
      <c r="E160" s="38"/>
      <c r="F160" s="38"/>
      <c r="G160" s="39"/>
      <c r="H160" s="38"/>
    </row>
    <row r="161" spans="1:8" x14ac:dyDescent="0.25">
      <c r="A161" s="8" t="s">
        <v>221</v>
      </c>
      <c r="B161" s="10" t="s">
        <v>31</v>
      </c>
      <c r="C161" s="31"/>
      <c r="D161" s="38"/>
      <c r="E161" s="38"/>
      <c r="F161" s="38"/>
      <c r="G161" s="39"/>
      <c r="H161" s="38"/>
    </row>
    <row r="162" spans="1:8" ht="60" x14ac:dyDescent="0.25">
      <c r="A162" s="6" t="s">
        <v>222</v>
      </c>
      <c r="B162" s="7" t="s">
        <v>223</v>
      </c>
      <c r="C162" s="31">
        <f>SUM(D162:H162)</f>
        <v>0</v>
      </c>
      <c r="D162" s="36">
        <v>0</v>
      </c>
      <c r="E162" s="36">
        <v>0</v>
      </c>
      <c r="F162" s="36">
        <v>0</v>
      </c>
      <c r="G162" s="37">
        <v>0</v>
      </c>
      <c r="H162" s="36">
        <v>0</v>
      </c>
    </row>
    <row r="163" spans="1:8" x14ac:dyDescent="0.25">
      <c r="A163" s="8" t="s">
        <v>224</v>
      </c>
      <c r="B163" s="10" t="s">
        <v>9</v>
      </c>
      <c r="C163" s="31"/>
      <c r="D163" s="38"/>
      <c r="E163" s="38"/>
      <c r="F163" s="38"/>
      <c r="G163" s="39"/>
      <c r="H163" s="38"/>
    </row>
    <row r="164" spans="1:8" x14ac:dyDescent="0.25">
      <c r="A164" s="8" t="s">
        <v>225</v>
      </c>
      <c r="B164" s="10" t="s">
        <v>31</v>
      </c>
      <c r="C164" s="31"/>
      <c r="D164" s="38"/>
      <c r="E164" s="38"/>
      <c r="F164" s="38"/>
      <c r="G164" s="39"/>
      <c r="H164" s="38"/>
    </row>
    <row r="165" spans="1:8" ht="48" x14ac:dyDescent="0.25">
      <c r="A165" s="14" t="s">
        <v>226</v>
      </c>
      <c r="B165" s="7" t="s">
        <v>227</v>
      </c>
      <c r="C165" s="31">
        <f t="shared" ref="C165:C170" si="8">SUM(D165:H165)</f>
        <v>0</v>
      </c>
      <c r="D165" s="41">
        <v>0</v>
      </c>
      <c r="E165" s="41">
        <v>0</v>
      </c>
      <c r="F165" s="41">
        <v>0</v>
      </c>
      <c r="G165" s="42">
        <v>0</v>
      </c>
      <c r="H165" s="41">
        <v>0</v>
      </c>
    </row>
    <row r="166" spans="1:8" ht="24" x14ac:dyDescent="0.25">
      <c r="A166" s="14" t="s">
        <v>228</v>
      </c>
      <c r="B166" s="7" t="s">
        <v>229</v>
      </c>
      <c r="C166" s="31">
        <f t="shared" si="8"/>
        <v>0</v>
      </c>
      <c r="D166" s="41">
        <v>0</v>
      </c>
      <c r="E166" s="41">
        <v>0</v>
      </c>
      <c r="F166" s="41">
        <v>0</v>
      </c>
      <c r="G166" s="42">
        <v>0</v>
      </c>
      <c r="H166" s="41">
        <v>0</v>
      </c>
    </row>
    <row r="167" spans="1:8" ht="24" x14ac:dyDescent="0.25">
      <c r="A167" s="14" t="s">
        <v>230</v>
      </c>
      <c r="B167" s="7" t="s">
        <v>231</v>
      </c>
      <c r="C167" s="31">
        <f t="shared" si="8"/>
        <v>0</v>
      </c>
      <c r="D167" s="41">
        <v>0</v>
      </c>
      <c r="E167" s="41">
        <v>0</v>
      </c>
      <c r="F167" s="41">
        <v>0</v>
      </c>
      <c r="G167" s="42">
        <v>0</v>
      </c>
      <c r="H167" s="41">
        <v>0</v>
      </c>
    </row>
    <row r="168" spans="1:8" ht="24" x14ac:dyDescent="0.25">
      <c r="A168" s="14" t="s">
        <v>232</v>
      </c>
      <c r="B168" s="7" t="s">
        <v>233</v>
      </c>
      <c r="C168" s="31">
        <f t="shared" si="8"/>
        <v>0</v>
      </c>
      <c r="D168" s="41">
        <v>0</v>
      </c>
      <c r="E168" s="41">
        <v>0</v>
      </c>
      <c r="F168" s="41">
        <v>0</v>
      </c>
      <c r="G168" s="42">
        <v>0</v>
      </c>
      <c r="H168" s="41">
        <v>0</v>
      </c>
    </row>
    <row r="169" spans="1:8" ht="36" x14ac:dyDescent="0.25">
      <c r="A169" s="14" t="s">
        <v>234</v>
      </c>
      <c r="B169" s="7" t="s">
        <v>235</v>
      </c>
      <c r="C169" s="31">
        <f t="shared" si="8"/>
        <v>0</v>
      </c>
      <c r="D169" s="41">
        <v>0</v>
      </c>
      <c r="E169" s="41">
        <v>0</v>
      </c>
      <c r="F169" s="41">
        <v>0</v>
      </c>
      <c r="G169" s="42">
        <v>0</v>
      </c>
      <c r="H169" s="41">
        <v>0</v>
      </c>
    </row>
    <row r="170" spans="1:8" ht="36" x14ac:dyDescent="0.25">
      <c r="A170" s="14" t="s">
        <v>236</v>
      </c>
      <c r="B170" s="7" t="s">
        <v>237</v>
      </c>
      <c r="C170" s="31">
        <f t="shared" si="8"/>
        <v>0</v>
      </c>
      <c r="D170" s="36">
        <v>0</v>
      </c>
      <c r="E170" s="36">
        <v>0</v>
      </c>
      <c r="F170" s="36">
        <v>0</v>
      </c>
      <c r="G170" s="37">
        <v>0</v>
      </c>
      <c r="H170" s="36">
        <v>0</v>
      </c>
    </row>
    <row r="171" spans="1:8" x14ac:dyDescent="0.25">
      <c r="A171" s="8" t="s">
        <v>238</v>
      </c>
      <c r="B171" s="10" t="s">
        <v>239</v>
      </c>
      <c r="C171" s="31"/>
      <c r="D171" s="38"/>
      <c r="E171" s="38"/>
      <c r="F171" s="38"/>
      <c r="G171" s="39"/>
      <c r="H171" s="38"/>
    </row>
    <row r="172" spans="1:8" x14ac:dyDescent="0.25">
      <c r="A172" s="8" t="s">
        <v>240</v>
      </c>
      <c r="B172" s="10" t="s">
        <v>241</v>
      </c>
      <c r="C172" s="31"/>
      <c r="D172" s="38"/>
      <c r="E172" s="38"/>
      <c r="F172" s="38"/>
      <c r="G172" s="39"/>
      <c r="H172" s="38"/>
    </row>
    <row r="173" spans="1:8" x14ac:dyDescent="0.25">
      <c r="A173" s="8" t="s">
        <v>242</v>
      </c>
      <c r="B173" s="10" t="s">
        <v>243</v>
      </c>
      <c r="C173" s="31"/>
      <c r="D173" s="38"/>
      <c r="E173" s="38"/>
      <c r="F173" s="38"/>
      <c r="G173" s="39"/>
      <c r="H173" s="38"/>
    </row>
    <row r="174" spans="1:8" x14ac:dyDescent="0.25">
      <c r="A174" s="8" t="s">
        <v>244</v>
      </c>
      <c r="B174" s="10" t="s">
        <v>245</v>
      </c>
      <c r="C174" s="31"/>
      <c r="D174" s="38"/>
      <c r="E174" s="38"/>
      <c r="F174" s="38"/>
      <c r="G174" s="39"/>
      <c r="H174" s="38"/>
    </row>
    <row r="175" spans="1:8" ht="24" x14ac:dyDescent="0.25">
      <c r="A175" s="14" t="s">
        <v>246</v>
      </c>
      <c r="B175" s="7" t="s">
        <v>247</v>
      </c>
      <c r="C175" s="31">
        <f t="shared" ref="C175:C195" si="9">SUM(D175:H175)</f>
        <v>0</v>
      </c>
      <c r="D175" s="41">
        <v>0</v>
      </c>
      <c r="E175" s="41">
        <v>0</v>
      </c>
      <c r="F175" s="41">
        <v>0</v>
      </c>
      <c r="G175" s="42">
        <v>0</v>
      </c>
      <c r="H175" s="41">
        <v>0</v>
      </c>
    </row>
    <row r="176" spans="1:8" ht="24" x14ac:dyDescent="0.25">
      <c r="A176" s="14" t="s">
        <v>248</v>
      </c>
      <c r="B176" s="7" t="s">
        <v>249</v>
      </c>
      <c r="C176" s="31">
        <f t="shared" si="9"/>
        <v>0</v>
      </c>
      <c r="D176" s="41">
        <v>0</v>
      </c>
      <c r="E176" s="41">
        <v>0</v>
      </c>
      <c r="F176" s="41">
        <v>0</v>
      </c>
      <c r="G176" s="42">
        <v>0</v>
      </c>
      <c r="H176" s="41">
        <v>0</v>
      </c>
    </row>
    <row r="177" spans="1:8" ht="24" x14ac:dyDescent="0.25">
      <c r="A177" s="14" t="s">
        <v>250</v>
      </c>
      <c r="B177" s="7" t="s">
        <v>251</v>
      </c>
      <c r="C177" s="31">
        <f t="shared" si="9"/>
        <v>0</v>
      </c>
      <c r="D177" s="41">
        <v>0</v>
      </c>
      <c r="E177" s="41">
        <v>0</v>
      </c>
      <c r="F177" s="41">
        <v>0</v>
      </c>
      <c r="G177" s="42">
        <v>0</v>
      </c>
      <c r="H177" s="41">
        <v>0</v>
      </c>
    </row>
    <row r="178" spans="1:8" ht="24" x14ac:dyDescent="0.25">
      <c r="A178" s="14" t="s">
        <v>252</v>
      </c>
      <c r="B178" s="7" t="s">
        <v>253</v>
      </c>
      <c r="C178" s="31">
        <f t="shared" si="9"/>
        <v>1795</v>
      </c>
      <c r="D178" s="41">
        <v>428</v>
      </c>
      <c r="E178" s="41">
        <v>259</v>
      </c>
      <c r="F178" s="41">
        <v>157</v>
      </c>
      <c r="G178" s="41">
        <v>660</v>
      </c>
      <c r="H178" s="41">
        <v>291</v>
      </c>
    </row>
    <row r="179" spans="1:8" ht="24" x14ac:dyDescent="0.25">
      <c r="A179" s="8" t="s">
        <v>254</v>
      </c>
      <c r="B179" s="10" t="s">
        <v>255</v>
      </c>
      <c r="C179" s="31">
        <f t="shared" si="9"/>
        <v>223</v>
      </c>
      <c r="D179" s="38">
        <v>58</v>
      </c>
      <c r="E179" s="38">
        <v>20</v>
      </c>
      <c r="F179" s="38">
        <v>15</v>
      </c>
      <c r="G179" s="39">
        <v>89</v>
      </c>
      <c r="H179" s="38">
        <v>41</v>
      </c>
    </row>
    <row r="180" spans="1:8" ht="24" x14ac:dyDescent="0.25">
      <c r="A180" s="14" t="s">
        <v>256</v>
      </c>
      <c r="B180" s="7" t="s">
        <v>257</v>
      </c>
      <c r="C180" s="31">
        <f t="shared" si="9"/>
        <v>25</v>
      </c>
      <c r="D180" s="41">
        <v>15</v>
      </c>
      <c r="E180" s="41">
        <v>0</v>
      </c>
      <c r="F180" s="41">
        <v>6</v>
      </c>
      <c r="G180" s="42">
        <v>3</v>
      </c>
      <c r="H180" s="41">
        <v>1</v>
      </c>
    </row>
    <row r="181" spans="1:8" ht="36" x14ac:dyDescent="0.25">
      <c r="A181" s="8" t="s">
        <v>258</v>
      </c>
      <c r="B181" s="10" t="s">
        <v>259</v>
      </c>
      <c r="C181" s="31">
        <f t="shared" si="9"/>
        <v>5</v>
      </c>
      <c r="D181" s="38">
        <v>2</v>
      </c>
      <c r="E181" s="38">
        <v>0</v>
      </c>
      <c r="F181" s="38">
        <v>0</v>
      </c>
      <c r="G181" s="39">
        <v>3</v>
      </c>
      <c r="H181" s="38">
        <v>0</v>
      </c>
    </row>
    <row r="182" spans="1:8" ht="36" x14ac:dyDescent="0.25">
      <c r="A182" s="14" t="s">
        <v>260</v>
      </c>
      <c r="B182" s="7" t="s">
        <v>261</v>
      </c>
      <c r="C182" s="31">
        <f t="shared" si="9"/>
        <v>1632</v>
      </c>
      <c r="D182" s="41">
        <v>391</v>
      </c>
      <c r="E182" s="41">
        <v>247</v>
      </c>
      <c r="F182" s="41">
        <v>149</v>
      </c>
      <c r="G182" s="42">
        <v>621</v>
      </c>
      <c r="H182" s="41">
        <v>224</v>
      </c>
    </row>
    <row r="183" spans="1:8" ht="24" x14ac:dyDescent="0.25">
      <c r="A183" s="8" t="s">
        <v>262</v>
      </c>
      <c r="B183" s="10" t="s">
        <v>263</v>
      </c>
      <c r="C183" s="31">
        <f t="shared" si="9"/>
        <v>1596</v>
      </c>
      <c r="D183" s="38">
        <f>D184+D185</f>
        <v>379</v>
      </c>
      <c r="E183" s="38">
        <f>E184+E185</f>
        <v>246</v>
      </c>
      <c r="F183" s="38">
        <f>F184+F185</f>
        <v>132</v>
      </c>
      <c r="G183" s="39">
        <f>G184+G185</f>
        <v>615</v>
      </c>
      <c r="H183" s="38">
        <v>224</v>
      </c>
    </row>
    <row r="184" spans="1:8" ht="36" x14ac:dyDescent="0.25">
      <c r="A184" s="22" t="s">
        <v>264</v>
      </c>
      <c r="B184" s="10" t="s">
        <v>265</v>
      </c>
      <c r="C184" s="31">
        <f t="shared" si="9"/>
        <v>939</v>
      </c>
      <c r="D184" s="38">
        <v>206</v>
      </c>
      <c r="E184" s="38">
        <v>139</v>
      </c>
      <c r="F184" s="38">
        <v>102</v>
      </c>
      <c r="G184" s="39">
        <v>363</v>
      </c>
      <c r="H184" s="38">
        <v>129</v>
      </c>
    </row>
    <row r="185" spans="1:8" ht="48" x14ac:dyDescent="0.25">
      <c r="A185" s="22" t="s">
        <v>266</v>
      </c>
      <c r="B185" s="10" t="s">
        <v>267</v>
      </c>
      <c r="C185" s="31">
        <f t="shared" si="9"/>
        <v>657</v>
      </c>
      <c r="D185" s="38">
        <v>173</v>
      </c>
      <c r="E185" s="38">
        <v>107</v>
      </c>
      <c r="F185" s="38">
        <v>30</v>
      </c>
      <c r="G185" s="39">
        <v>252</v>
      </c>
      <c r="H185" s="38">
        <v>95</v>
      </c>
    </row>
    <row r="186" spans="1:8" ht="24" x14ac:dyDescent="0.25">
      <c r="A186" s="22" t="s">
        <v>268</v>
      </c>
      <c r="B186" s="10" t="s">
        <v>269</v>
      </c>
      <c r="C186" s="31">
        <f t="shared" si="9"/>
        <v>27</v>
      </c>
      <c r="D186" s="38">
        <v>11</v>
      </c>
      <c r="E186" s="38">
        <v>0</v>
      </c>
      <c r="F186" s="38">
        <v>12</v>
      </c>
      <c r="G186" s="39">
        <v>4</v>
      </c>
      <c r="H186" s="38">
        <v>0</v>
      </c>
    </row>
    <row r="187" spans="1:8" ht="36" x14ac:dyDescent="0.25">
      <c r="A187" s="14" t="s">
        <v>270</v>
      </c>
      <c r="B187" s="7" t="s">
        <v>271</v>
      </c>
      <c r="C187" s="31">
        <f t="shared" si="9"/>
        <v>16</v>
      </c>
      <c r="D187" s="41">
        <v>0</v>
      </c>
      <c r="E187" s="41">
        <v>0</v>
      </c>
      <c r="F187" s="41">
        <v>12</v>
      </c>
      <c r="G187" s="42">
        <v>4</v>
      </c>
      <c r="H187" s="41">
        <v>0</v>
      </c>
    </row>
    <row r="188" spans="1:8" ht="36" x14ac:dyDescent="0.25">
      <c r="A188" s="6" t="s">
        <v>272</v>
      </c>
      <c r="B188" s="7" t="s">
        <v>273</v>
      </c>
      <c r="C188" s="31">
        <f t="shared" si="9"/>
        <v>1792</v>
      </c>
      <c r="D188" s="41">
        <v>891</v>
      </c>
      <c r="E188" s="41">
        <v>163</v>
      </c>
      <c r="F188" s="41">
        <v>122</v>
      </c>
      <c r="G188" s="42">
        <v>448</v>
      </c>
      <c r="H188" s="41">
        <v>168</v>
      </c>
    </row>
    <row r="189" spans="1:8" ht="24" x14ac:dyDescent="0.25">
      <c r="A189" s="28" t="s">
        <v>274</v>
      </c>
      <c r="B189" s="11" t="s">
        <v>479</v>
      </c>
      <c r="C189" s="31">
        <f t="shared" si="9"/>
        <v>15</v>
      </c>
      <c r="D189" s="41">
        <v>5</v>
      </c>
      <c r="E189" s="41">
        <v>0</v>
      </c>
      <c r="F189" s="41">
        <v>0</v>
      </c>
      <c r="G189" s="42">
        <v>10</v>
      </c>
      <c r="H189" s="41">
        <v>0</v>
      </c>
    </row>
    <row r="190" spans="1:8" ht="24" x14ac:dyDescent="0.25">
      <c r="A190" s="6" t="s">
        <v>275</v>
      </c>
      <c r="B190" s="7" t="s">
        <v>276</v>
      </c>
      <c r="C190" s="31">
        <f t="shared" si="9"/>
        <v>723</v>
      </c>
      <c r="D190" s="41">
        <v>128</v>
      </c>
      <c r="E190" s="41">
        <v>108</v>
      </c>
      <c r="F190" s="41">
        <v>94</v>
      </c>
      <c r="G190" s="42">
        <v>274</v>
      </c>
      <c r="H190" s="41">
        <v>119</v>
      </c>
    </row>
    <row r="191" spans="1:8" ht="24" x14ac:dyDescent="0.25">
      <c r="A191" s="6" t="s">
        <v>277</v>
      </c>
      <c r="B191" s="7" t="s">
        <v>278</v>
      </c>
      <c r="C191" s="31">
        <f t="shared" si="9"/>
        <v>11</v>
      </c>
      <c r="D191" s="41">
        <v>1</v>
      </c>
      <c r="E191" s="41">
        <v>0</v>
      </c>
      <c r="F191" s="41">
        <v>2</v>
      </c>
      <c r="G191" s="42">
        <v>2</v>
      </c>
      <c r="H191" s="41">
        <v>6</v>
      </c>
    </row>
    <row r="192" spans="1:8" ht="24" x14ac:dyDescent="0.25">
      <c r="A192" s="14" t="s">
        <v>279</v>
      </c>
      <c r="B192" s="7" t="s">
        <v>280</v>
      </c>
      <c r="C192" s="31">
        <f t="shared" si="9"/>
        <v>2</v>
      </c>
      <c r="D192" s="36">
        <v>0</v>
      </c>
      <c r="E192" s="36">
        <v>0</v>
      </c>
      <c r="F192" s="36">
        <v>1</v>
      </c>
      <c r="G192" s="37">
        <v>0</v>
      </c>
      <c r="H192" s="36">
        <v>1</v>
      </c>
    </row>
    <row r="193" spans="1:8" x14ac:dyDescent="0.25">
      <c r="A193" s="8" t="s">
        <v>281</v>
      </c>
      <c r="B193" s="10" t="s">
        <v>9</v>
      </c>
      <c r="C193" s="31">
        <f t="shared" si="9"/>
        <v>2</v>
      </c>
      <c r="D193" s="38">
        <v>0</v>
      </c>
      <c r="E193" s="38">
        <v>0</v>
      </c>
      <c r="F193" s="38">
        <v>1</v>
      </c>
      <c r="G193" s="39">
        <v>0</v>
      </c>
      <c r="H193" s="38">
        <v>1</v>
      </c>
    </row>
    <row r="194" spans="1:8" x14ac:dyDescent="0.25">
      <c r="A194" s="8" t="s">
        <v>282</v>
      </c>
      <c r="B194" s="10" t="s">
        <v>31</v>
      </c>
      <c r="C194" s="31">
        <f t="shared" si="9"/>
        <v>0</v>
      </c>
      <c r="D194" s="38">
        <v>0</v>
      </c>
      <c r="E194" s="38">
        <v>0</v>
      </c>
      <c r="F194" s="38">
        <v>0</v>
      </c>
      <c r="G194" s="39">
        <v>0</v>
      </c>
      <c r="H194" s="38">
        <v>0</v>
      </c>
    </row>
    <row r="195" spans="1:8" ht="24" x14ac:dyDescent="0.25">
      <c r="A195" s="14" t="s">
        <v>283</v>
      </c>
      <c r="B195" s="7" t="s">
        <v>284</v>
      </c>
      <c r="C195" s="31">
        <f t="shared" si="9"/>
        <v>0</v>
      </c>
      <c r="D195" s="36">
        <v>0</v>
      </c>
      <c r="E195" s="36">
        <v>0</v>
      </c>
      <c r="F195" s="36">
        <v>0</v>
      </c>
      <c r="G195" s="37">
        <v>0</v>
      </c>
      <c r="H195" s="36">
        <v>0</v>
      </c>
    </row>
    <row r="196" spans="1:8" x14ac:dyDescent="0.25">
      <c r="A196" s="8" t="s">
        <v>285</v>
      </c>
      <c r="B196" s="13" t="s">
        <v>9</v>
      </c>
      <c r="C196" s="31">
        <v>0</v>
      </c>
      <c r="D196" s="38">
        <v>0</v>
      </c>
      <c r="E196" s="38">
        <v>0</v>
      </c>
      <c r="F196" s="38">
        <v>0</v>
      </c>
      <c r="G196" s="39">
        <v>0</v>
      </c>
      <c r="H196" s="38">
        <v>0</v>
      </c>
    </row>
    <row r="197" spans="1:8" x14ac:dyDescent="0.25">
      <c r="A197" s="8" t="s">
        <v>282</v>
      </c>
      <c r="B197" s="13" t="s">
        <v>31</v>
      </c>
      <c r="C197" s="31">
        <v>0</v>
      </c>
      <c r="D197" s="38">
        <v>0</v>
      </c>
      <c r="E197" s="38">
        <v>0</v>
      </c>
      <c r="F197" s="38">
        <v>0</v>
      </c>
      <c r="G197" s="39">
        <v>0</v>
      </c>
      <c r="H197" s="38">
        <v>0</v>
      </c>
    </row>
    <row r="198" spans="1:8" x14ac:dyDescent="0.25">
      <c r="A198" s="14" t="s">
        <v>286</v>
      </c>
      <c r="B198" s="7" t="s">
        <v>287</v>
      </c>
      <c r="C198" s="31">
        <f>SUM(D198:H198)</f>
        <v>0</v>
      </c>
      <c r="D198" s="36">
        <v>0</v>
      </c>
      <c r="E198" s="36">
        <v>0</v>
      </c>
      <c r="F198" s="36">
        <v>0</v>
      </c>
      <c r="G198" s="37">
        <v>0</v>
      </c>
      <c r="H198" s="36">
        <v>0</v>
      </c>
    </row>
    <row r="199" spans="1:8" x14ac:dyDescent="0.25">
      <c r="A199" s="8" t="s">
        <v>288</v>
      </c>
      <c r="B199" s="13" t="s">
        <v>9</v>
      </c>
      <c r="C199" s="31">
        <v>0</v>
      </c>
      <c r="D199" s="38">
        <v>0</v>
      </c>
      <c r="E199" s="38">
        <v>0</v>
      </c>
      <c r="F199" s="38">
        <v>0</v>
      </c>
      <c r="G199" s="39">
        <v>0</v>
      </c>
      <c r="H199" s="38">
        <v>0</v>
      </c>
    </row>
    <row r="200" spans="1:8" x14ac:dyDescent="0.25">
      <c r="A200" s="8" t="s">
        <v>288</v>
      </c>
      <c r="B200" s="13" t="s">
        <v>31</v>
      </c>
      <c r="C200" s="31">
        <v>0</v>
      </c>
      <c r="D200" s="38">
        <v>0</v>
      </c>
      <c r="E200" s="38">
        <v>0</v>
      </c>
      <c r="F200" s="38">
        <v>0</v>
      </c>
      <c r="G200" s="39">
        <v>0</v>
      </c>
      <c r="H200" s="38">
        <v>0</v>
      </c>
    </row>
    <row r="201" spans="1:8" ht="24" x14ac:dyDescent="0.25">
      <c r="A201" s="14" t="s">
        <v>289</v>
      </c>
      <c r="B201" s="7" t="s">
        <v>290</v>
      </c>
      <c r="C201" s="31">
        <v>1</v>
      </c>
      <c r="D201" s="36">
        <v>1</v>
      </c>
      <c r="E201" s="36">
        <v>0</v>
      </c>
      <c r="F201" s="36">
        <v>0</v>
      </c>
      <c r="G201" s="37">
        <v>0</v>
      </c>
      <c r="H201" s="36">
        <v>0</v>
      </c>
    </row>
    <row r="202" spans="1:8" x14ac:dyDescent="0.25">
      <c r="A202" s="8" t="s">
        <v>291</v>
      </c>
      <c r="B202" s="13" t="s">
        <v>9</v>
      </c>
      <c r="C202" s="31">
        <v>0</v>
      </c>
      <c r="D202" s="38">
        <v>0</v>
      </c>
      <c r="E202" s="38">
        <v>0</v>
      </c>
      <c r="F202" s="38">
        <v>0</v>
      </c>
      <c r="G202" s="39">
        <v>0</v>
      </c>
      <c r="H202" s="38">
        <v>0</v>
      </c>
    </row>
    <row r="203" spans="1:8" x14ac:dyDescent="0.25">
      <c r="A203" s="8" t="s">
        <v>292</v>
      </c>
      <c r="B203" s="13" t="s">
        <v>31</v>
      </c>
      <c r="C203" s="31">
        <v>1</v>
      </c>
      <c r="D203" s="38">
        <v>1</v>
      </c>
      <c r="E203" s="38">
        <v>0</v>
      </c>
      <c r="F203" s="38">
        <v>0</v>
      </c>
      <c r="G203" s="39">
        <v>0</v>
      </c>
      <c r="H203" s="38">
        <v>0</v>
      </c>
    </row>
    <row r="204" spans="1:8" x14ac:dyDescent="0.25">
      <c r="A204" s="14" t="s">
        <v>293</v>
      </c>
      <c r="B204" s="7" t="s">
        <v>294</v>
      </c>
      <c r="C204" s="31">
        <f t="shared" ref="C204:C218" si="10">SUM(D204:H204)</f>
        <v>0</v>
      </c>
      <c r="D204" s="36">
        <v>0</v>
      </c>
      <c r="E204" s="36">
        <v>0</v>
      </c>
      <c r="F204" s="36">
        <v>0</v>
      </c>
      <c r="G204" s="37">
        <v>0</v>
      </c>
      <c r="H204" s="36">
        <v>0</v>
      </c>
    </row>
    <row r="205" spans="1:8" x14ac:dyDescent="0.25">
      <c r="A205" s="22" t="s">
        <v>295</v>
      </c>
      <c r="B205" s="13" t="s">
        <v>9</v>
      </c>
      <c r="C205" s="31">
        <f t="shared" si="10"/>
        <v>0</v>
      </c>
      <c r="D205" s="38">
        <v>0</v>
      </c>
      <c r="E205" s="38">
        <v>0</v>
      </c>
      <c r="F205" s="38">
        <v>0</v>
      </c>
      <c r="G205" s="39">
        <v>0</v>
      </c>
      <c r="H205" s="38">
        <v>0</v>
      </c>
    </row>
    <row r="206" spans="1:8" x14ac:dyDescent="0.25">
      <c r="A206" s="22" t="s">
        <v>296</v>
      </c>
      <c r="B206" s="13" t="s">
        <v>31</v>
      </c>
      <c r="C206" s="31">
        <f t="shared" si="10"/>
        <v>0</v>
      </c>
      <c r="D206" s="38">
        <v>0</v>
      </c>
      <c r="E206" s="38">
        <v>0</v>
      </c>
      <c r="F206" s="38">
        <v>0</v>
      </c>
      <c r="G206" s="39">
        <v>0</v>
      </c>
      <c r="H206" s="38">
        <v>0</v>
      </c>
    </row>
    <row r="207" spans="1:8" ht="48" x14ac:dyDescent="0.25">
      <c r="A207" s="14" t="s">
        <v>297</v>
      </c>
      <c r="B207" s="7" t="s">
        <v>298</v>
      </c>
      <c r="C207" s="31">
        <f t="shared" si="10"/>
        <v>8</v>
      </c>
      <c r="D207" s="41">
        <v>0</v>
      </c>
      <c r="E207" s="41">
        <v>0</v>
      </c>
      <c r="F207" s="41">
        <v>1</v>
      </c>
      <c r="G207" s="42">
        <v>2</v>
      </c>
      <c r="H207" s="41">
        <v>5</v>
      </c>
    </row>
    <row r="208" spans="1:8" ht="24" x14ac:dyDescent="0.25">
      <c r="A208" s="6" t="s">
        <v>299</v>
      </c>
      <c r="B208" s="7" t="s">
        <v>300</v>
      </c>
      <c r="C208" s="31">
        <f t="shared" si="10"/>
        <v>21</v>
      </c>
      <c r="D208" s="41">
        <v>5</v>
      </c>
      <c r="E208" s="41">
        <v>3</v>
      </c>
      <c r="F208" s="41">
        <v>0</v>
      </c>
      <c r="G208" s="42">
        <v>13</v>
      </c>
      <c r="H208" s="41">
        <v>0</v>
      </c>
    </row>
    <row r="209" spans="1:8" x14ac:dyDescent="0.25">
      <c r="A209" s="8" t="s">
        <v>301</v>
      </c>
      <c r="B209" s="9" t="s">
        <v>302</v>
      </c>
      <c r="C209" s="31">
        <f t="shared" si="10"/>
        <v>2</v>
      </c>
      <c r="D209" s="38">
        <v>0</v>
      </c>
      <c r="E209" s="38">
        <v>0</v>
      </c>
      <c r="F209" s="38">
        <v>0</v>
      </c>
      <c r="G209" s="39">
        <v>2</v>
      </c>
      <c r="H209" s="38">
        <v>0</v>
      </c>
    </row>
    <row r="210" spans="1:8" ht="24" x14ac:dyDescent="0.25">
      <c r="A210" s="6" t="s">
        <v>303</v>
      </c>
      <c r="B210" s="7" t="s">
        <v>304</v>
      </c>
      <c r="C210" s="31">
        <f t="shared" si="10"/>
        <v>0</v>
      </c>
      <c r="D210" s="41">
        <v>0</v>
      </c>
      <c r="E210" s="41">
        <v>0</v>
      </c>
      <c r="F210" s="41">
        <v>0</v>
      </c>
      <c r="G210" s="42">
        <v>0</v>
      </c>
      <c r="H210" s="41">
        <v>0</v>
      </c>
    </row>
    <row r="211" spans="1:8" x14ac:dyDescent="0.25">
      <c r="A211" s="6" t="s">
        <v>305</v>
      </c>
      <c r="B211" s="12" t="s">
        <v>306</v>
      </c>
      <c r="C211" s="31">
        <f t="shared" si="10"/>
        <v>0</v>
      </c>
      <c r="D211" s="41">
        <v>0</v>
      </c>
      <c r="E211" s="41">
        <v>0</v>
      </c>
      <c r="F211" s="41">
        <v>0</v>
      </c>
      <c r="G211" s="42">
        <v>0</v>
      </c>
      <c r="H211" s="41">
        <v>0</v>
      </c>
    </row>
    <row r="212" spans="1:8" ht="24" x14ac:dyDescent="0.25">
      <c r="A212" s="6" t="s">
        <v>307</v>
      </c>
      <c r="B212" s="7" t="s">
        <v>308</v>
      </c>
      <c r="C212" s="31">
        <f t="shared" si="10"/>
        <v>73</v>
      </c>
      <c r="D212" s="41">
        <v>23</v>
      </c>
      <c r="E212" s="41">
        <v>12</v>
      </c>
      <c r="F212" s="41">
        <v>5</v>
      </c>
      <c r="G212" s="42">
        <v>24</v>
      </c>
      <c r="H212" s="41">
        <v>9</v>
      </c>
    </row>
    <row r="213" spans="1:8" x14ac:dyDescent="0.25">
      <c r="A213" s="8" t="s">
        <v>309</v>
      </c>
      <c r="B213" s="9" t="s">
        <v>310</v>
      </c>
      <c r="C213" s="31">
        <f t="shared" si="10"/>
        <v>64</v>
      </c>
      <c r="D213" s="38">
        <v>23</v>
      </c>
      <c r="E213" s="38">
        <v>11</v>
      </c>
      <c r="F213" s="38">
        <v>5</v>
      </c>
      <c r="G213" s="39">
        <v>16</v>
      </c>
      <c r="H213" s="38">
        <v>9</v>
      </c>
    </row>
    <row r="214" spans="1:8" ht="24" x14ac:dyDescent="0.25">
      <c r="A214" s="14" t="s">
        <v>311</v>
      </c>
      <c r="B214" s="7" t="s">
        <v>312</v>
      </c>
      <c r="C214" s="31">
        <f t="shared" si="10"/>
        <v>62</v>
      </c>
      <c r="D214" s="36">
        <v>21</v>
      </c>
      <c r="E214" s="36">
        <v>11</v>
      </c>
      <c r="F214" s="36">
        <v>5</v>
      </c>
      <c r="G214" s="36">
        <v>16</v>
      </c>
      <c r="H214" s="36">
        <v>9</v>
      </c>
    </row>
    <row r="215" spans="1:8" x14ac:dyDescent="0.25">
      <c r="A215" s="8" t="s">
        <v>313</v>
      </c>
      <c r="B215" s="13" t="s">
        <v>9</v>
      </c>
      <c r="C215" s="31">
        <f t="shared" si="10"/>
        <v>35</v>
      </c>
      <c r="D215" s="38">
        <v>11</v>
      </c>
      <c r="E215" s="38">
        <v>6</v>
      </c>
      <c r="F215" s="38">
        <v>3</v>
      </c>
      <c r="G215" s="38">
        <v>10</v>
      </c>
      <c r="H215" s="38">
        <v>5</v>
      </c>
    </row>
    <row r="216" spans="1:8" x14ac:dyDescent="0.25">
      <c r="A216" s="8" t="s">
        <v>314</v>
      </c>
      <c r="B216" s="13" t="s">
        <v>31</v>
      </c>
      <c r="C216" s="31">
        <f t="shared" si="10"/>
        <v>27</v>
      </c>
      <c r="D216" s="38">
        <v>10</v>
      </c>
      <c r="E216" s="38">
        <v>5</v>
      </c>
      <c r="F216" s="38">
        <v>2</v>
      </c>
      <c r="G216" s="38">
        <v>6</v>
      </c>
      <c r="H216" s="38">
        <v>4</v>
      </c>
    </row>
    <row r="217" spans="1:8" ht="24" x14ac:dyDescent="0.25">
      <c r="A217" s="14" t="s">
        <v>315</v>
      </c>
      <c r="B217" s="7" t="s">
        <v>316</v>
      </c>
      <c r="C217" s="31">
        <f t="shared" si="10"/>
        <v>0</v>
      </c>
      <c r="D217" s="41">
        <v>0</v>
      </c>
      <c r="E217" s="41">
        <v>0</v>
      </c>
      <c r="F217" s="41">
        <v>0</v>
      </c>
      <c r="G217" s="42">
        <v>0</v>
      </c>
      <c r="H217" s="41">
        <v>0</v>
      </c>
    </row>
    <row r="218" spans="1:8" ht="84" x14ac:dyDescent="0.25">
      <c r="A218" s="6" t="s">
        <v>317</v>
      </c>
      <c r="B218" s="7" t="s">
        <v>318</v>
      </c>
      <c r="C218" s="31">
        <f t="shared" si="10"/>
        <v>0</v>
      </c>
      <c r="D218" s="36">
        <v>0</v>
      </c>
      <c r="E218" s="36">
        <v>0</v>
      </c>
      <c r="F218" s="36">
        <v>0</v>
      </c>
      <c r="G218" s="37">
        <v>0</v>
      </c>
      <c r="H218" s="36">
        <v>0</v>
      </c>
    </row>
    <row r="219" spans="1:8" x14ac:dyDescent="0.25">
      <c r="A219" s="8" t="s">
        <v>319</v>
      </c>
      <c r="B219" s="10" t="s">
        <v>320</v>
      </c>
      <c r="C219" s="31"/>
      <c r="D219" s="38"/>
      <c r="E219" s="38"/>
      <c r="F219" s="38"/>
      <c r="G219" s="39"/>
      <c r="H219" s="38"/>
    </row>
    <row r="220" spans="1:8" ht="24" x14ac:dyDescent="0.25">
      <c r="A220" s="8" t="s">
        <v>321</v>
      </c>
      <c r="B220" s="10" t="s">
        <v>322</v>
      </c>
      <c r="C220" s="31"/>
      <c r="D220" s="38"/>
      <c r="E220" s="38"/>
      <c r="F220" s="38"/>
      <c r="G220" s="39"/>
      <c r="H220" s="38"/>
    </row>
    <row r="221" spans="1:8" ht="36" x14ac:dyDescent="0.25">
      <c r="A221" s="8" t="s">
        <v>323</v>
      </c>
      <c r="B221" s="10" t="s">
        <v>324</v>
      </c>
      <c r="C221" s="31"/>
      <c r="D221" s="38"/>
      <c r="E221" s="38"/>
      <c r="F221" s="38"/>
      <c r="G221" s="39"/>
      <c r="H221" s="38"/>
    </row>
    <row r="222" spans="1:8" ht="24" x14ac:dyDescent="0.25">
      <c r="A222" s="8" t="s">
        <v>325</v>
      </c>
      <c r="B222" s="10" t="s">
        <v>326</v>
      </c>
      <c r="C222" s="31"/>
      <c r="D222" s="38"/>
      <c r="E222" s="38"/>
      <c r="F222" s="38"/>
      <c r="G222" s="39"/>
      <c r="H222" s="38"/>
    </row>
    <row r="223" spans="1:8" x14ac:dyDescent="0.25">
      <c r="A223" s="14" t="s">
        <v>327</v>
      </c>
      <c r="B223" s="7" t="s">
        <v>328</v>
      </c>
      <c r="C223" s="31">
        <f t="shared" ref="C223:C229" si="11">SUM(D223:H223)</f>
        <v>0</v>
      </c>
      <c r="D223" s="41">
        <v>0</v>
      </c>
      <c r="E223" s="41">
        <v>0</v>
      </c>
      <c r="F223" s="41">
        <v>0</v>
      </c>
      <c r="G223" s="42">
        <v>0</v>
      </c>
      <c r="H223" s="41">
        <v>0</v>
      </c>
    </row>
    <row r="224" spans="1:8" ht="24" x14ac:dyDescent="0.25">
      <c r="A224" s="6" t="s">
        <v>329</v>
      </c>
      <c r="B224" s="7" t="s">
        <v>330</v>
      </c>
      <c r="C224" s="31">
        <f t="shared" si="11"/>
        <v>79266</v>
      </c>
      <c r="D224" s="41">
        <v>30107</v>
      </c>
      <c r="E224" s="41"/>
      <c r="F224" s="41">
        <v>5247</v>
      </c>
      <c r="G224" s="41">
        <v>43912</v>
      </c>
      <c r="H224" s="47"/>
    </row>
    <row r="225" spans="1:8" x14ac:dyDescent="0.25">
      <c r="A225" s="6" t="s">
        <v>329</v>
      </c>
      <c r="B225" s="7" t="s">
        <v>331</v>
      </c>
      <c r="C225" s="31">
        <f t="shared" si="11"/>
        <v>171294</v>
      </c>
      <c r="D225" s="41">
        <f>D226+D227+D228+D229+D230+D239+D240+D243</f>
        <v>52276</v>
      </c>
      <c r="E225" s="41">
        <f>E226+E227+E228+E229+E230+E239+E240+E243</f>
        <v>22678</v>
      </c>
      <c r="F225" s="41">
        <f>F226+F227+F228+F229+F230+F239+F240+F243</f>
        <v>12924</v>
      </c>
      <c r="G225" s="41">
        <f>G226+G227+G228+G229+G230+G239+G240+G243</f>
        <v>65175</v>
      </c>
      <c r="H225" s="47">
        <f>H226+H227+H228+H229+H230+H239+H240+H243</f>
        <v>18241</v>
      </c>
    </row>
    <row r="226" spans="1:8" x14ac:dyDescent="0.25">
      <c r="A226" s="8" t="s">
        <v>332</v>
      </c>
      <c r="B226" s="13" t="s">
        <v>333</v>
      </c>
      <c r="C226" s="31">
        <f t="shared" si="11"/>
        <v>3805</v>
      </c>
      <c r="D226" s="38">
        <v>3791</v>
      </c>
      <c r="E226" s="38">
        <v>1</v>
      </c>
      <c r="F226" s="38">
        <v>0</v>
      </c>
      <c r="G226" s="38">
        <v>7</v>
      </c>
      <c r="H226" s="48">
        <v>6</v>
      </c>
    </row>
    <row r="227" spans="1:8" x14ac:dyDescent="0.25">
      <c r="A227" s="8" t="s">
        <v>334</v>
      </c>
      <c r="B227" s="13" t="s">
        <v>335</v>
      </c>
      <c r="C227" s="31">
        <f t="shared" si="11"/>
        <v>13</v>
      </c>
      <c r="D227" s="38">
        <v>7</v>
      </c>
      <c r="E227" s="38">
        <v>2</v>
      </c>
      <c r="F227" s="38">
        <v>1</v>
      </c>
      <c r="G227" s="38">
        <v>1</v>
      </c>
      <c r="H227" s="48">
        <v>2</v>
      </c>
    </row>
    <row r="228" spans="1:8" x14ac:dyDescent="0.25">
      <c r="A228" s="8" t="s">
        <v>336</v>
      </c>
      <c r="B228" s="13" t="s">
        <v>337</v>
      </c>
      <c r="C228" s="31">
        <f t="shared" si="11"/>
        <v>521</v>
      </c>
      <c r="D228" s="38">
        <v>1</v>
      </c>
      <c r="E228" s="38">
        <v>0</v>
      </c>
      <c r="F228" s="38">
        <v>0</v>
      </c>
      <c r="G228" s="38">
        <v>412</v>
      </c>
      <c r="H228" s="48">
        <v>108</v>
      </c>
    </row>
    <row r="229" spans="1:8" x14ac:dyDescent="0.25">
      <c r="A229" s="8" t="s">
        <v>338</v>
      </c>
      <c r="B229" s="13" t="s">
        <v>339</v>
      </c>
      <c r="C229" s="31">
        <f t="shared" si="11"/>
        <v>3</v>
      </c>
      <c r="D229" s="38">
        <v>1</v>
      </c>
      <c r="E229" s="38">
        <v>0</v>
      </c>
      <c r="F229" s="38">
        <v>0</v>
      </c>
      <c r="G229" s="38">
        <v>1</v>
      </c>
      <c r="H229" s="48">
        <v>1</v>
      </c>
    </row>
    <row r="230" spans="1:8" x14ac:dyDescent="0.25">
      <c r="A230" s="8" t="s">
        <v>340</v>
      </c>
      <c r="B230" s="13" t="s">
        <v>341</v>
      </c>
      <c r="C230" s="31">
        <f>C231+C232+C233</f>
        <v>6167</v>
      </c>
      <c r="D230" s="38">
        <v>1311</v>
      </c>
      <c r="E230" s="38">
        <v>384</v>
      </c>
      <c r="F230" s="38">
        <v>163</v>
      </c>
      <c r="G230" s="38">
        <v>4054</v>
      </c>
      <c r="H230" s="48">
        <v>255</v>
      </c>
    </row>
    <row r="231" spans="1:8" x14ac:dyDescent="0.25">
      <c r="A231" s="8" t="s">
        <v>342</v>
      </c>
      <c r="B231" s="13" t="s">
        <v>343</v>
      </c>
      <c r="C231" s="31">
        <f t="shared" ref="C231:C246" si="12">SUM(D231:H231)</f>
        <v>614</v>
      </c>
      <c r="D231" s="38">
        <v>569</v>
      </c>
      <c r="E231" s="38">
        <v>4</v>
      </c>
      <c r="F231" s="38">
        <v>6</v>
      </c>
      <c r="G231" s="38">
        <v>35</v>
      </c>
      <c r="H231" s="48">
        <v>0</v>
      </c>
    </row>
    <row r="232" spans="1:8" x14ac:dyDescent="0.25">
      <c r="A232" s="8" t="s">
        <v>344</v>
      </c>
      <c r="B232" s="13" t="s">
        <v>345</v>
      </c>
      <c r="C232" s="31">
        <f t="shared" si="12"/>
        <v>3551</v>
      </c>
      <c r="D232" s="38">
        <v>230</v>
      </c>
      <c r="E232" s="38">
        <v>27</v>
      </c>
      <c r="F232" s="38">
        <v>0</v>
      </c>
      <c r="G232" s="38">
        <v>3284</v>
      </c>
      <c r="H232" s="48">
        <v>10</v>
      </c>
    </row>
    <row r="233" spans="1:8" x14ac:dyDescent="0.25">
      <c r="A233" s="8" t="s">
        <v>346</v>
      </c>
      <c r="B233" s="13" t="s">
        <v>347</v>
      </c>
      <c r="C233" s="31">
        <f t="shared" si="12"/>
        <v>2002</v>
      </c>
      <c r="D233" s="38">
        <v>512</v>
      </c>
      <c r="E233" s="38">
        <v>353</v>
      </c>
      <c r="F233" s="38">
        <v>157</v>
      </c>
      <c r="G233" s="38">
        <v>735</v>
      </c>
      <c r="H233" s="48">
        <v>245</v>
      </c>
    </row>
    <row r="234" spans="1:8" x14ac:dyDescent="0.25">
      <c r="A234" s="8" t="s">
        <v>348</v>
      </c>
      <c r="B234" s="13" t="s">
        <v>349</v>
      </c>
      <c r="C234" s="31">
        <f t="shared" si="12"/>
        <v>6388.2999999999993</v>
      </c>
      <c r="D234" s="38">
        <v>2269.1</v>
      </c>
      <c r="E234" s="38">
        <v>836.5</v>
      </c>
      <c r="F234" s="38">
        <v>119</v>
      </c>
      <c r="G234" s="38">
        <v>2283.6999999999998</v>
      </c>
      <c r="H234" s="48">
        <v>880</v>
      </c>
    </row>
    <row r="235" spans="1:8" x14ac:dyDescent="0.25">
      <c r="A235" s="8" t="s">
        <v>350</v>
      </c>
      <c r="B235" s="13" t="s">
        <v>351</v>
      </c>
      <c r="C235" s="31">
        <f t="shared" si="12"/>
        <v>382955.8</v>
      </c>
      <c r="D235" s="38">
        <f>D236+D237+D238</f>
        <v>70160</v>
      </c>
      <c r="E235" s="38">
        <f>E236+E237+E238</f>
        <v>161433.79999999999</v>
      </c>
      <c r="F235" s="38">
        <f>F236+F237+F238</f>
        <v>23711</v>
      </c>
      <c r="G235" s="48">
        <f>G236+G237+G238</f>
        <v>81193</v>
      </c>
      <c r="H235" s="48">
        <f>H236+H237+H238</f>
        <v>46458</v>
      </c>
    </row>
    <row r="236" spans="1:8" x14ac:dyDescent="0.25">
      <c r="A236" s="8" t="s">
        <v>352</v>
      </c>
      <c r="B236" s="13" t="s">
        <v>353</v>
      </c>
      <c r="C236" s="31">
        <f t="shared" si="12"/>
        <v>205155</v>
      </c>
      <c r="D236" s="38">
        <v>23206</v>
      </c>
      <c r="E236" s="38">
        <v>128694</v>
      </c>
      <c r="F236" s="38">
        <v>4773</v>
      </c>
      <c r="G236" s="48">
        <v>34559</v>
      </c>
      <c r="H236" s="48">
        <v>13923</v>
      </c>
    </row>
    <row r="237" spans="1:8" x14ac:dyDescent="0.25">
      <c r="A237" s="8" t="s">
        <v>354</v>
      </c>
      <c r="B237" s="13" t="s">
        <v>355</v>
      </c>
      <c r="C237" s="31">
        <f t="shared" si="12"/>
        <v>162376.79999999999</v>
      </c>
      <c r="D237" s="38">
        <v>39455</v>
      </c>
      <c r="E237" s="38">
        <v>28877.8</v>
      </c>
      <c r="F237" s="38">
        <v>18623</v>
      </c>
      <c r="G237" s="48">
        <v>43914</v>
      </c>
      <c r="H237" s="48">
        <v>31507</v>
      </c>
    </row>
    <row r="238" spans="1:8" x14ac:dyDescent="0.25">
      <c r="A238" s="8" t="s">
        <v>356</v>
      </c>
      <c r="B238" s="13" t="s">
        <v>357</v>
      </c>
      <c r="C238" s="31">
        <f t="shared" si="12"/>
        <v>15424</v>
      </c>
      <c r="D238" s="38">
        <v>7499</v>
      </c>
      <c r="E238" s="38">
        <v>3862</v>
      </c>
      <c r="F238" s="38">
        <v>315</v>
      </c>
      <c r="G238" s="48">
        <v>2720</v>
      </c>
      <c r="H238" s="48">
        <v>1028</v>
      </c>
    </row>
    <row r="239" spans="1:8" x14ac:dyDescent="0.25">
      <c r="A239" s="8" t="s">
        <v>358</v>
      </c>
      <c r="B239" s="13" t="s">
        <v>359</v>
      </c>
      <c r="C239" s="31">
        <f t="shared" si="12"/>
        <v>37802</v>
      </c>
      <c r="D239" s="38">
        <v>14172</v>
      </c>
      <c r="E239" s="38">
        <v>3739</v>
      </c>
      <c r="F239" s="38">
        <v>3614</v>
      </c>
      <c r="G239" s="48">
        <v>7909</v>
      </c>
      <c r="H239" s="48">
        <v>8368</v>
      </c>
    </row>
    <row r="240" spans="1:8" x14ac:dyDescent="0.25">
      <c r="A240" s="8" t="s">
        <v>360</v>
      </c>
      <c r="B240" s="13" t="s">
        <v>361</v>
      </c>
      <c r="C240" s="31">
        <f t="shared" si="12"/>
        <v>98846</v>
      </c>
      <c r="D240" s="38">
        <v>27807</v>
      </c>
      <c r="E240" s="38">
        <v>12550</v>
      </c>
      <c r="F240" s="38">
        <v>7889</v>
      </c>
      <c r="G240" s="48">
        <v>41099</v>
      </c>
      <c r="H240" s="48">
        <v>9501</v>
      </c>
    </row>
    <row r="241" spans="1:8" x14ac:dyDescent="0.25">
      <c r="A241" s="8" t="s">
        <v>362</v>
      </c>
      <c r="B241" s="13" t="s">
        <v>363</v>
      </c>
      <c r="C241" s="31">
        <f t="shared" si="12"/>
        <v>12285</v>
      </c>
      <c r="D241" s="38">
        <v>1530</v>
      </c>
      <c r="E241" s="38">
        <v>3951</v>
      </c>
      <c r="F241" s="38">
        <v>457</v>
      </c>
      <c r="G241" s="48">
        <v>3567</v>
      </c>
      <c r="H241" s="48">
        <v>2780</v>
      </c>
    </row>
    <row r="242" spans="1:8" x14ac:dyDescent="0.25">
      <c r="A242" s="8" t="s">
        <v>364</v>
      </c>
      <c r="B242" s="13" t="s">
        <v>365</v>
      </c>
      <c r="C242" s="31">
        <f t="shared" si="12"/>
        <v>86561</v>
      </c>
      <c r="D242" s="38">
        <v>26277</v>
      </c>
      <c r="E242" s="38">
        <v>8599</v>
      </c>
      <c r="F242" s="38">
        <v>7432</v>
      </c>
      <c r="G242" s="48">
        <v>37532</v>
      </c>
      <c r="H242" s="48">
        <v>6721</v>
      </c>
    </row>
    <row r="243" spans="1:8" x14ac:dyDescent="0.25">
      <c r="A243" s="8" t="s">
        <v>366</v>
      </c>
      <c r="B243" s="13" t="s">
        <v>367</v>
      </c>
      <c r="C243" s="31">
        <f t="shared" si="12"/>
        <v>24137</v>
      </c>
      <c r="D243" s="38">
        <v>5186</v>
      </c>
      <c r="E243" s="38">
        <v>6002</v>
      </c>
      <c r="F243" s="38">
        <v>1257</v>
      </c>
      <c r="G243" s="38">
        <v>11692</v>
      </c>
      <c r="H243" s="48">
        <v>0</v>
      </c>
    </row>
    <row r="244" spans="1:8" x14ac:dyDescent="0.25">
      <c r="A244" s="8" t="s">
        <v>368</v>
      </c>
      <c r="B244" s="13" t="s">
        <v>363</v>
      </c>
      <c r="C244" s="31">
        <f t="shared" si="12"/>
        <v>2757</v>
      </c>
      <c r="D244" s="38">
        <v>335</v>
      </c>
      <c r="E244" s="38">
        <v>1131</v>
      </c>
      <c r="F244" s="38">
        <v>60</v>
      </c>
      <c r="G244" s="38">
        <v>1231</v>
      </c>
      <c r="H244" s="48">
        <v>0</v>
      </c>
    </row>
    <row r="245" spans="1:8" x14ac:dyDescent="0.25">
      <c r="A245" s="8" t="s">
        <v>369</v>
      </c>
      <c r="B245" s="13" t="s">
        <v>365</v>
      </c>
      <c r="C245" s="31">
        <f t="shared" si="12"/>
        <v>21380</v>
      </c>
      <c r="D245" s="38">
        <v>4851</v>
      </c>
      <c r="E245" s="38">
        <v>4871</v>
      </c>
      <c r="F245" s="38">
        <v>1197</v>
      </c>
      <c r="G245" s="38">
        <v>10461</v>
      </c>
      <c r="H245" s="48">
        <v>0</v>
      </c>
    </row>
    <row r="246" spans="1:8" ht="48" x14ac:dyDescent="0.25">
      <c r="A246" s="14" t="s">
        <v>370</v>
      </c>
      <c r="B246" s="7" t="s">
        <v>371</v>
      </c>
      <c r="C246" s="52">
        <f t="shared" si="12"/>
        <v>0</v>
      </c>
      <c r="D246" s="53">
        <v>0</v>
      </c>
      <c r="E246" s="53">
        <v>0</v>
      </c>
      <c r="F246" s="53">
        <v>0</v>
      </c>
      <c r="G246" s="54">
        <v>0</v>
      </c>
      <c r="H246" s="53">
        <v>0</v>
      </c>
    </row>
    <row r="247" spans="1:8" ht="24" x14ac:dyDescent="0.25">
      <c r="A247" s="27" t="s">
        <v>372</v>
      </c>
      <c r="B247" s="13" t="s">
        <v>373</v>
      </c>
      <c r="C247" s="31"/>
      <c r="D247" s="50"/>
      <c r="E247" s="50"/>
      <c r="F247" s="50"/>
      <c r="G247" s="51"/>
      <c r="H247" s="50"/>
    </row>
    <row r="248" spans="1:8" ht="36" x14ac:dyDescent="0.25">
      <c r="A248" s="27" t="s">
        <v>374</v>
      </c>
      <c r="B248" s="13" t="s">
        <v>375</v>
      </c>
      <c r="C248" s="31"/>
      <c r="D248" s="50"/>
      <c r="E248" s="50"/>
      <c r="F248" s="50"/>
      <c r="G248" s="51"/>
      <c r="H248" s="50"/>
    </row>
    <row r="249" spans="1:8" ht="24" x14ac:dyDescent="0.25">
      <c r="A249" s="14" t="s">
        <v>376</v>
      </c>
      <c r="B249" s="7" t="s">
        <v>377</v>
      </c>
      <c r="C249" s="31">
        <f t="shared" ref="C249:C265" si="13">SUM(D249:H249)</f>
        <v>604</v>
      </c>
      <c r="D249" s="41">
        <v>150</v>
      </c>
      <c r="E249" s="41">
        <v>66</v>
      </c>
      <c r="F249" s="41">
        <v>48</v>
      </c>
      <c r="G249" s="41">
        <v>202</v>
      </c>
      <c r="H249" s="41">
        <v>138</v>
      </c>
    </row>
    <row r="250" spans="1:8" ht="24" x14ac:dyDescent="0.25">
      <c r="A250" s="27" t="s">
        <v>378</v>
      </c>
      <c r="B250" s="55" t="s">
        <v>480</v>
      </c>
      <c r="C250" s="31">
        <f t="shared" si="13"/>
        <v>0</v>
      </c>
      <c r="D250" s="50">
        <v>0</v>
      </c>
      <c r="E250" s="50">
        <v>0</v>
      </c>
      <c r="F250" s="50">
        <v>0</v>
      </c>
      <c r="G250" s="51">
        <v>0</v>
      </c>
      <c r="H250" s="50">
        <v>0</v>
      </c>
    </row>
    <row r="251" spans="1:8" ht="36" x14ac:dyDescent="0.25">
      <c r="A251" s="27" t="s">
        <v>379</v>
      </c>
      <c r="B251" s="13" t="s">
        <v>380</v>
      </c>
      <c r="C251" s="31">
        <f t="shared" si="13"/>
        <v>0</v>
      </c>
      <c r="D251" s="50">
        <v>0</v>
      </c>
      <c r="E251" s="50">
        <v>0</v>
      </c>
      <c r="F251" s="50">
        <v>0</v>
      </c>
      <c r="G251" s="51">
        <v>0</v>
      </c>
      <c r="H251" s="50">
        <v>0</v>
      </c>
    </row>
    <row r="252" spans="1:8" ht="24" x14ac:dyDescent="0.25">
      <c r="A252" s="14" t="s">
        <v>381</v>
      </c>
      <c r="B252" s="7" t="s">
        <v>382</v>
      </c>
      <c r="C252" s="31">
        <f t="shared" si="13"/>
        <v>0</v>
      </c>
      <c r="D252" s="41">
        <v>0</v>
      </c>
      <c r="E252" s="41">
        <v>0</v>
      </c>
      <c r="F252" s="41">
        <v>0</v>
      </c>
      <c r="G252" s="41">
        <v>0</v>
      </c>
      <c r="H252" s="41">
        <v>0</v>
      </c>
    </row>
    <row r="253" spans="1:8" ht="36" x14ac:dyDescent="0.25">
      <c r="A253" s="27" t="s">
        <v>383</v>
      </c>
      <c r="B253" s="13" t="s">
        <v>384</v>
      </c>
      <c r="C253" s="31">
        <f>D253+E253+F253+G253+H253</f>
        <v>34</v>
      </c>
      <c r="D253" s="50">
        <v>18</v>
      </c>
      <c r="E253" s="50">
        <v>2</v>
      </c>
      <c r="F253" s="50">
        <v>3</v>
      </c>
      <c r="G253" s="51">
        <v>11</v>
      </c>
      <c r="H253" s="50">
        <v>0</v>
      </c>
    </row>
    <row r="254" spans="1:8" ht="48" x14ac:dyDescent="0.25">
      <c r="A254" s="14" t="s">
        <v>385</v>
      </c>
      <c r="B254" s="7" t="s">
        <v>386</v>
      </c>
      <c r="C254" s="31">
        <f t="shared" si="13"/>
        <v>21</v>
      </c>
      <c r="D254" s="41">
        <v>5</v>
      </c>
      <c r="E254" s="41">
        <v>3</v>
      </c>
      <c r="F254" s="41">
        <v>0</v>
      </c>
      <c r="G254" s="42">
        <v>13</v>
      </c>
      <c r="H254" s="41">
        <v>0</v>
      </c>
    </row>
    <row r="255" spans="1:8" ht="36" x14ac:dyDescent="0.25">
      <c r="A255" s="14" t="s">
        <v>387</v>
      </c>
      <c r="B255" s="7" t="s">
        <v>388</v>
      </c>
      <c r="C255" s="31">
        <f t="shared" si="13"/>
        <v>2</v>
      </c>
      <c r="D255" s="41">
        <v>0</v>
      </c>
      <c r="E255" s="41">
        <v>0</v>
      </c>
      <c r="F255" s="41">
        <v>0</v>
      </c>
      <c r="G255" s="42">
        <v>2</v>
      </c>
      <c r="H255" s="41">
        <v>0</v>
      </c>
    </row>
    <row r="256" spans="1:8" ht="36" x14ac:dyDescent="0.25">
      <c r="A256" s="27" t="s">
        <v>389</v>
      </c>
      <c r="B256" s="13" t="s">
        <v>390</v>
      </c>
      <c r="C256" s="31">
        <f t="shared" si="13"/>
        <v>2</v>
      </c>
      <c r="D256" s="38">
        <v>0</v>
      </c>
      <c r="E256" s="38">
        <v>0</v>
      </c>
      <c r="F256" s="38">
        <v>0</v>
      </c>
      <c r="G256" s="39">
        <v>2</v>
      </c>
      <c r="H256" s="38">
        <v>0</v>
      </c>
    </row>
    <row r="257" spans="1:8" ht="24" x14ac:dyDescent="0.25">
      <c r="A257" s="14" t="s">
        <v>391</v>
      </c>
      <c r="B257" s="7" t="s">
        <v>392</v>
      </c>
      <c r="C257" s="31">
        <f t="shared" si="13"/>
        <v>8442</v>
      </c>
      <c r="D257" s="41">
        <v>2259</v>
      </c>
      <c r="E257" s="41">
        <v>448</v>
      </c>
      <c r="F257" s="41">
        <v>1430</v>
      </c>
      <c r="G257" s="42">
        <v>1279</v>
      </c>
      <c r="H257" s="41">
        <v>3026</v>
      </c>
    </row>
    <row r="258" spans="1:8" ht="24" x14ac:dyDescent="0.25">
      <c r="A258" s="27" t="s">
        <v>393</v>
      </c>
      <c r="B258" s="13" t="s">
        <v>394</v>
      </c>
      <c r="C258" s="31">
        <f t="shared" si="13"/>
        <v>2257</v>
      </c>
      <c r="D258" s="50">
        <v>336</v>
      </c>
      <c r="E258" s="50">
        <v>128</v>
      </c>
      <c r="F258" s="50">
        <v>1333</v>
      </c>
      <c r="G258" s="51">
        <v>317</v>
      </c>
      <c r="H258" s="50">
        <v>143</v>
      </c>
    </row>
    <row r="259" spans="1:8" ht="24" x14ac:dyDescent="0.25">
      <c r="A259" s="27" t="s">
        <v>395</v>
      </c>
      <c r="B259" s="13" t="s">
        <v>396</v>
      </c>
      <c r="C259" s="31">
        <f t="shared" si="13"/>
        <v>604</v>
      </c>
      <c r="D259" s="50">
        <v>150</v>
      </c>
      <c r="E259" s="50">
        <v>66</v>
      </c>
      <c r="F259" s="50">
        <v>48</v>
      </c>
      <c r="G259" s="51">
        <v>202</v>
      </c>
      <c r="H259" s="50">
        <v>138</v>
      </c>
    </row>
    <row r="260" spans="1:8" ht="24" x14ac:dyDescent="0.25">
      <c r="A260" s="27" t="s">
        <v>397</v>
      </c>
      <c r="B260" s="13" t="s">
        <v>398</v>
      </c>
      <c r="C260" s="31">
        <f t="shared" si="13"/>
        <v>13</v>
      </c>
      <c r="D260" s="50">
        <v>13</v>
      </c>
      <c r="E260" s="50">
        <v>0</v>
      </c>
      <c r="F260" s="50">
        <v>0</v>
      </c>
      <c r="G260" s="51">
        <v>0</v>
      </c>
      <c r="H260" s="50">
        <v>0</v>
      </c>
    </row>
    <row r="261" spans="1:8" x14ac:dyDescent="0.25">
      <c r="A261" s="14" t="s">
        <v>399</v>
      </c>
      <c r="B261" s="7" t="s">
        <v>400</v>
      </c>
      <c r="C261" s="31">
        <f t="shared" si="13"/>
        <v>851809</v>
      </c>
      <c r="D261" s="41">
        <v>68112</v>
      </c>
      <c r="E261" s="41">
        <v>37794</v>
      </c>
      <c r="F261" s="41">
        <v>6721</v>
      </c>
      <c r="G261" s="41">
        <v>708240</v>
      </c>
      <c r="H261" s="41">
        <v>30942</v>
      </c>
    </row>
    <row r="262" spans="1:8" ht="24" x14ac:dyDescent="0.25">
      <c r="A262" s="14" t="s">
        <v>401</v>
      </c>
      <c r="B262" s="7" t="s">
        <v>402</v>
      </c>
      <c r="C262" s="31">
        <f t="shared" si="13"/>
        <v>175</v>
      </c>
      <c r="D262" s="36">
        <v>40</v>
      </c>
      <c r="E262" s="36">
        <v>36</v>
      </c>
      <c r="F262" s="36">
        <v>28</v>
      </c>
      <c r="G262" s="36">
        <v>56</v>
      </c>
      <c r="H262" s="36">
        <v>15</v>
      </c>
    </row>
    <row r="263" spans="1:8" ht="24" x14ac:dyDescent="0.25">
      <c r="A263" s="14" t="s">
        <v>403</v>
      </c>
      <c r="B263" s="7" t="s">
        <v>404</v>
      </c>
      <c r="C263" s="31">
        <f t="shared" si="13"/>
        <v>5054</v>
      </c>
      <c r="D263" s="41">
        <v>1598</v>
      </c>
      <c r="E263" s="41">
        <v>1325</v>
      </c>
      <c r="F263" s="41">
        <v>489</v>
      </c>
      <c r="G263" s="41">
        <v>1178</v>
      </c>
      <c r="H263" s="41">
        <v>464</v>
      </c>
    </row>
    <row r="264" spans="1:8" ht="24" x14ac:dyDescent="0.25">
      <c r="A264" s="28" t="s">
        <v>405</v>
      </c>
      <c r="B264" s="7" t="s">
        <v>406</v>
      </c>
      <c r="C264" s="31">
        <f t="shared" si="13"/>
        <v>1185</v>
      </c>
      <c r="D264" s="41">
        <v>680</v>
      </c>
      <c r="E264" s="41">
        <v>11</v>
      </c>
      <c r="F264" s="41">
        <v>14</v>
      </c>
      <c r="G264" s="41">
        <v>347</v>
      </c>
      <c r="H264" s="41">
        <v>133</v>
      </c>
    </row>
    <row r="265" spans="1:8" x14ac:dyDescent="0.25">
      <c r="A265" s="28" t="s">
        <v>407</v>
      </c>
      <c r="B265" s="7" t="s">
        <v>408</v>
      </c>
      <c r="C265" s="31">
        <f t="shared" si="13"/>
        <v>0</v>
      </c>
      <c r="D265" s="41">
        <v>0</v>
      </c>
      <c r="E265" s="41">
        <v>0</v>
      </c>
      <c r="F265" s="41">
        <v>0</v>
      </c>
      <c r="G265" s="41">
        <v>0</v>
      </c>
      <c r="H265" s="41" t="s">
        <v>494</v>
      </c>
    </row>
    <row r="266" spans="1:8" x14ac:dyDescent="0.25">
      <c r="A266" s="27" t="s">
        <v>409</v>
      </c>
      <c r="B266" s="13" t="s">
        <v>410</v>
      </c>
      <c r="C266" s="31"/>
      <c r="D266" s="44"/>
      <c r="E266" s="44"/>
      <c r="F266" s="44"/>
      <c r="G266" s="44"/>
      <c r="H266" s="38"/>
    </row>
    <row r="267" spans="1:8" x14ac:dyDescent="0.25">
      <c r="A267" s="27" t="s">
        <v>411</v>
      </c>
      <c r="B267" s="13" t="s">
        <v>412</v>
      </c>
      <c r="C267" s="31"/>
      <c r="D267" s="44"/>
      <c r="E267" s="44"/>
      <c r="F267" s="44"/>
      <c r="G267" s="44"/>
      <c r="H267" s="38"/>
    </row>
    <row r="268" spans="1:8" ht="24" x14ac:dyDescent="0.25">
      <c r="A268" s="28" t="s">
        <v>413</v>
      </c>
      <c r="B268" s="7" t="s">
        <v>414</v>
      </c>
      <c r="C268" s="31">
        <f>SUM(D268:H268)</f>
        <v>0</v>
      </c>
      <c r="D268" s="41">
        <v>0</v>
      </c>
      <c r="E268" s="41">
        <v>0</v>
      </c>
      <c r="F268" s="41">
        <v>0</v>
      </c>
      <c r="G268" s="41">
        <v>0</v>
      </c>
      <c r="H268" s="41">
        <v>0</v>
      </c>
    </row>
    <row r="269" spans="1:8" x14ac:dyDescent="0.25">
      <c r="A269" s="33" t="s">
        <v>415</v>
      </c>
      <c r="B269" s="34" t="s">
        <v>416</v>
      </c>
      <c r="C269" s="29"/>
      <c r="D269" s="45"/>
      <c r="E269" s="45"/>
      <c r="F269" s="45"/>
      <c r="G269" s="45"/>
      <c r="H269" s="45"/>
    </row>
    <row r="270" spans="1:8" ht="36" x14ac:dyDescent="0.25">
      <c r="A270" s="27" t="s">
        <v>417</v>
      </c>
      <c r="B270" s="10" t="s">
        <v>418</v>
      </c>
      <c r="C270" s="29"/>
      <c r="D270" s="44"/>
      <c r="E270" s="44"/>
      <c r="F270" s="44"/>
      <c r="G270" s="44"/>
      <c r="H270" s="38"/>
    </row>
    <row r="271" spans="1:8" ht="24" x14ac:dyDescent="0.25">
      <c r="A271" s="27" t="s">
        <v>419</v>
      </c>
      <c r="B271" s="10" t="s">
        <v>420</v>
      </c>
      <c r="C271" s="29"/>
      <c r="D271" s="44"/>
      <c r="E271" s="44"/>
      <c r="F271" s="44"/>
      <c r="G271" s="44"/>
      <c r="H271" s="38"/>
    </row>
    <row r="272" spans="1:8" x14ac:dyDescent="0.25">
      <c r="A272" s="27" t="s">
        <v>421</v>
      </c>
      <c r="B272" s="10" t="s">
        <v>422</v>
      </c>
      <c r="C272" s="29"/>
      <c r="D272" s="44"/>
      <c r="E272" s="44"/>
      <c r="F272" s="44"/>
      <c r="G272" s="44"/>
      <c r="H272" s="38"/>
    </row>
    <row r="273" spans="1:8" x14ac:dyDescent="0.25">
      <c r="A273" s="28" t="s">
        <v>423</v>
      </c>
      <c r="B273" s="7" t="s">
        <v>424</v>
      </c>
      <c r="C273" s="31">
        <f>SUM(D273:H273)</f>
        <v>0</v>
      </c>
      <c r="D273" s="41">
        <v>0</v>
      </c>
      <c r="E273" s="41">
        <v>0</v>
      </c>
      <c r="F273" s="41">
        <v>0</v>
      </c>
      <c r="G273" s="42">
        <v>0</v>
      </c>
      <c r="H273" s="41">
        <v>0</v>
      </c>
    </row>
    <row r="274" spans="1:8" x14ac:dyDescent="0.25">
      <c r="A274" s="27" t="s">
        <v>425</v>
      </c>
      <c r="B274" s="10" t="s">
        <v>426</v>
      </c>
      <c r="C274" s="31"/>
      <c r="D274" s="44"/>
      <c r="E274" s="44"/>
      <c r="F274" s="44"/>
      <c r="G274" s="46"/>
      <c r="H274" s="38"/>
    </row>
    <row r="275" spans="1:8" x14ac:dyDescent="0.25">
      <c r="A275" s="27" t="s">
        <v>427</v>
      </c>
      <c r="B275" s="10" t="s">
        <v>428</v>
      </c>
      <c r="C275" s="31"/>
      <c r="D275" s="44"/>
      <c r="E275" s="44"/>
      <c r="F275" s="44"/>
      <c r="G275" s="46"/>
      <c r="H275" s="38"/>
    </row>
    <row r="276" spans="1:8" ht="24" x14ac:dyDescent="0.25">
      <c r="A276" s="28" t="s">
        <v>429</v>
      </c>
      <c r="B276" s="7" t="s">
        <v>430</v>
      </c>
      <c r="C276" s="29">
        <f t="shared" ref="C276:C283" si="14">SUM(D276:H276)</f>
        <v>5</v>
      </c>
      <c r="D276" s="41">
        <v>2</v>
      </c>
      <c r="E276" s="41">
        <v>0</v>
      </c>
      <c r="F276" s="41">
        <v>0</v>
      </c>
      <c r="G276" s="42">
        <v>2</v>
      </c>
      <c r="H276" s="41">
        <v>1</v>
      </c>
    </row>
    <row r="277" spans="1:8" x14ac:dyDescent="0.25">
      <c r="A277" s="27" t="s">
        <v>431</v>
      </c>
      <c r="B277" s="10" t="s">
        <v>426</v>
      </c>
      <c r="C277" s="29">
        <f t="shared" si="14"/>
        <v>3</v>
      </c>
      <c r="D277" s="44">
        <v>1</v>
      </c>
      <c r="E277" s="44">
        <v>0</v>
      </c>
      <c r="F277" s="44">
        <v>0</v>
      </c>
      <c r="G277" s="46">
        <v>2</v>
      </c>
      <c r="H277" s="38">
        <v>0</v>
      </c>
    </row>
    <row r="278" spans="1:8" x14ac:dyDescent="0.25">
      <c r="A278" s="27" t="s">
        <v>432</v>
      </c>
      <c r="B278" s="10" t="s">
        <v>428</v>
      </c>
      <c r="C278" s="29">
        <f t="shared" si="14"/>
        <v>2</v>
      </c>
      <c r="D278" s="44">
        <v>1</v>
      </c>
      <c r="E278" s="44">
        <v>0</v>
      </c>
      <c r="F278" s="44">
        <v>0</v>
      </c>
      <c r="G278" s="46">
        <v>0</v>
      </c>
      <c r="H278" s="38">
        <v>1</v>
      </c>
    </row>
    <row r="279" spans="1:8" ht="24" x14ac:dyDescent="0.25">
      <c r="A279" s="28" t="s">
        <v>433</v>
      </c>
      <c r="B279" s="7" t="s">
        <v>434</v>
      </c>
      <c r="C279" s="29">
        <f t="shared" si="14"/>
        <v>5</v>
      </c>
      <c r="D279" s="41">
        <v>2</v>
      </c>
      <c r="E279" s="41">
        <v>0</v>
      </c>
      <c r="F279" s="41">
        <v>0</v>
      </c>
      <c r="G279" s="42">
        <v>2</v>
      </c>
      <c r="H279" s="41">
        <v>1</v>
      </c>
    </row>
    <row r="280" spans="1:8" x14ac:dyDescent="0.25">
      <c r="A280" s="27" t="s">
        <v>435</v>
      </c>
      <c r="B280" s="10" t="s">
        <v>426</v>
      </c>
      <c r="C280" s="31">
        <f t="shared" si="14"/>
        <v>3</v>
      </c>
      <c r="D280" s="44">
        <v>1</v>
      </c>
      <c r="E280" s="44">
        <v>0</v>
      </c>
      <c r="F280" s="44">
        <v>0</v>
      </c>
      <c r="G280" s="46">
        <v>2</v>
      </c>
      <c r="H280" s="38">
        <v>0</v>
      </c>
    </row>
    <row r="281" spans="1:8" x14ac:dyDescent="0.25">
      <c r="A281" s="27" t="s">
        <v>436</v>
      </c>
      <c r="B281" s="10" t="s">
        <v>428</v>
      </c>
      <c r="C281" s="31">
        <f t="shared" si="14"/>
        <v>2</v>
      </c>
      <c r="D281" s="44">
        <v>1</v>
      </c>
      <c r="E281" s="44">
        <v>0</v>
      </c>
      <c r="F281" s="44">
        <v>0</v>
      </c>
      <c r="G281" s="46">
        <v>0</v>
      </c>
      <c r="H281" s="38">
        <v>1</v>
      </c>
    </row>
    <row r="282" spans="1:8" x14ac:dyDescent="0.25">
      <c r="A282" s="6" t="s">
        <v>437</v>
      </c>
      <c r="B282" s="7" t="s">
        <v>438</v>
      </c>
      <c r="C282" s="31">
        <f t="shared" si="14"/>
        <v>0</v>
      </c>
      <c r="D282" s="41">
        <v>0</v>
      </c>
      <c r="E282" s="41">
        <v>0</v>
      </c>
      <c r="F282" s="41">
        <v>0</v>
      </c>
      <c r="G282" s="42">
        <v>0</v>
      </c>
      <c r="H282" s="41">
        <v>0</v>
      </c>
    </row>
    <row r="283" spans="1:8" ht="24" x14ac:dyDescent="0.25">
      <c r="A283" s="6" t="s">
        <v>439</v>
      </c>
      <c r="B283" s="7" t="s">
        <v>440</v>
      </c>
      <c r="C283" s="31">
        <f t="shared" si="14"/>
        <v>0</v>
      </c>
      <c r="D283" s="41">
        <v>0</v>
      </c>
      <c r="E283" s="41">
        <v>0</v>
      </c>
      <c r="F283" s="41">
        <v>0</v>
      </c>
      <c r="G283" s="42">
        <v>0</v>
      </c>
      <c r="H283" s="41">
        <v>0</v>
      </c>
    </row>
    <row r="284" spans="1:8" x14ac:dyDescent="0.25">
      <c r="A284" s="8" t="s">
        <v>441</v>
      </c>
      <c r="B284" s="10" t="s">
        <v>426</v>
      </c>
      <c r="C284" s="31"/>
      <c r="D284" s="44"/>
      <c r="E284" s="44"/>
      <c r="F284" s="44"/>
      <c r="G284" s="46"/>
      <c r="H284" s="38"/>
    </row>
    <row r="285" spans="1:8" x14ac:dyDescent="0.25">
      <c r="A285" s="8" t="s">
        <v>442</v>
      </c>
      <c r="B285" s="10" t="s">
        <v>428</v>
      </c>
      <c r="C285" s="31"/>
      <c r="D285" s="44"/>
      <c r="E285" s="44"/>
      <c r="F285" s="44"/>
      <c r="G285" s="46"/>
      <c r="H285" s="38"/>
    </row>
    <row r="286" spans="1:8" ht="24" x14ac:dyDescent="0.25">
      <c r="A286" s="14" t="s">
        <v>443</v>
      </c>
      <c r="B286" s="7" t="s">
        <v>444</v>
      </c>
      <c r="C286" s="31">
        <f>SUM(D286:H286)</f>
        <v>5</v>
      </c>
      <c r="D286" s="41">
        <v>2</v>
      </c>
      <c r="E286" s="41">
        <v>0</v>
      </c>
      <c r="F286" s="41">
        <v>0</v>
      </c>
      <c r="G286" s="42">
        <v>2</v>
      </c>
      <c r="H286" s="41">
        <v>1</v>
      </c>
    </row>
    <row r="287" spans="1:8" ht="24" x14ac:dyDescent="0.25">
      <c r="A287" s="8" t="s">
        <v>445</v>
      </c>
      <c r="B287" s="10" t="s">
        <v>446</v>
      </c>
      <c r="C287" s="31">
        <f>SUM(D287:H287)</f>
        <v>27</v>
      </c>
      <c r="D287" s="44">
        <v>10</v>
      </c>
      <c r="E287" s="44"/>
      <c r="F287" s="44"/>
      <c r="G287" s="46">
        <v>13</v>
      </c>
      <c r="H287" s="38">
        <v>4</v>
      </c>
    </row>
    <row r="288" spans="1:8" ht="24" x14ac:dyDescent="0.25">
      <c r="A288" s="14" t="s">
        <v>447</v>
      </c>
      <c r="B288" s="7" t="s">
        <v>448</v>
      </c>
      <c r="C288" s="31">
        <f>SUM(D288:H288)</f>
        <v>0</v>
      </c>
      <c r="D288" s="41">
        <v>0</v>
      </c>
      <c r="E288" s="41">
        <v>0</v>
      </c>
      <c r="F288" s="41">
        <v>0</v>
      </c>
      <c r="G288" s="42">
        <v>0</v>
      </c>
      <c r="H288" s="41">
        <v>0</v>
      </c>
    </row>
    <row r="289" spans="1:8" ht="24" x14ac:dyDescent="0.25">
      <c r="A289" s="8" t="s">
        <v>449</v>
      </c>
      <c r="B289" s="10" t="s">
        <v>450</v>
      </c>
      <c r="C289" s="31"/>
      <c r="D289" s="44"/>
      <c r="E289" s="44"/>
      <c r="F289" s="44"/>
      <c r="G289" s="46"/>
      <c r="H289" s="38"/>
    </row>
    <row r="290" spans="1:8" ht="36" x14ac:dyDescent="0.25">
      <c r="A290" s="14" t="s">
        <v>451</v>
      </c>
      <c r="B290" s="7" t="s">
        <v>452</v>
      </c>
      <c r="C290" s="31">
        <f>SUM(D290:H290)</f>
        <v>10</v>
      </c>
      <c r="D290" s="36">
        <v>3</v>
      </c>
      <c r="E290" s="36">
        <v>0</v>
      </c>
      <c r="F290" s="36">
        <v>0</v>
      </c>
      <c r="G290" s="37">
        <v>4</v>
      </c>
      <c r="H290" s="36">
        <v>3</v>
      </c>
    </row>
    <row r="291" spans="1:8" ht="24" x14ac:dyDescent="0.25">
      <c r="A291" s="8" t="s">
        <v>453</v>
      </c>
      <c r="B291" s="10" t="s">
        <v>454</v>
      </c>
      <c r="C291" s="31">
        <v>0</v>
      </c>
      <c r="D291" s="44">
        <v>0</v>
      </c>
      <c r="E291" s="44"/>
      <c r="F291" s="44"/>
      <c r="G291" s="46">
        <v>0</v>
      </c>
      <c r="H291" s="38">
        <v>0</v>
      </c>
    </row>
    <row r="292" spans="1:8" x14ac:dyDescent="0.25">
      <c r="A292" s="8" t="s">
        <v>455</v>
      </c>
      <c r="B292" s="10" t="s">
        <v>456</v>
      </c>
      <c r="C292" s="31">
        <v>0</v>
      </c>
      <c r="D292" s="44">
        <v>0</v>
      </c>
      <c r="E292" s="44"/>
      <c r="F292" s="44"/>
      <c r="G292" s="46">
        <v>0</v>
      </c>
      <c r="H292" s="38">
        <v>0</v>
      </c>
    </row>
    <row r="293" spans="1:8" x14ac:dyDescent="0.25">
      <c r="A293" s="8" t="s">
        <v>457</v>
      </c>
      <c r="B293" s="10" t="s">
        <v>458</v>
      </c>
      <c r="C293" s="31">
        <v>0</v>
      </c>
      <c r="D293" s="44">
        <v>0</v>
      </c>
      <c r="E293" s="44"/>
      <c r="F293" s="44"/>
      <c r="G293" s="46">
        <v>0</v>
      </c>
      <c r="H293" s="38">
        <v>0</v>
      </c>
    </row>
    <row r="294" spans="1:8" x14ac:dyDescent="0.25">
      <c r="A294" s="8" t="s">
        <v>459</v>
      </c>
      <c r="B294" s="10" t="s">
        <v>460</v>
      </c>
      <c r="C294" s="31">
        <f>SUM(D294:H294)</f>
        <v>10</v>
      </c>
      <c r="D294" s="44">
        <v>3</v>
      </c>
      <c r="E294" s="44"/>
      <c r="F294" s="44"/>
      <c r="G294" s="46">
        <v>4</v>
      </c>
      <c r="H294" s="38">
        <v>3</v>
      </c>
    </row>
    <row r="295" spans="1:8" ht="24" x14ac:dyDescent="0.25">
      <c r="A295" s="14" t="s">
        <v>461</v>
      </c>
      <c r="B295" s="7" t="s">
        <v>462</v>
      </c>
      <c r="C295" s="31">
        <f>SUM(D295:H295)</f>
        <v>86</v>
      </c>
      <c r="D295" s="41">
        <v>6</v>
      </c>
      <c r="E295" s="41">
        <v>0</v>
      </c>
      <c r="F295" s="41">
        <v>0</v>
      </c>
      <c r="G295" s="42">
        <v>44</v>
      </c>
      <c r="H295" s="41">
        <v>36</v>
      </c>
    </row>
    <row r="296" spans="1:8" ht="24" x14ac:dyDescent="0.25">
      <c r="A296" s="14" t="s">
        <v>463</v>
      </c>
      <c r="B296" s="7" t="s">
        <v>464</v>
      </c>
      <c r="C296" s="31">
        <f>SUM(D296:H296)</f>
        <v>0</v>
      </c>
      <c r="D296" s="36">
        <v>0</v>
      </c>
      <c r="E296" s="36">
        <v>0</v>
      </c>
      <c r="F296" s="36">
        <v>0</v>
      </c>
      <c r="G296" s="37">
        <v>0</v>
      </c>
      <c r="H296" s="36">
        <v>0</v>
      </c>
    </row>
    <row r="297" spans="1:8" ht="24" x14ac:dyDescent="0.25">
      <c r="A297" s="8" t="s">
        <v>465</v>
      </c>
      <c r="B297" s="10" t="s">
        <v>454</v>
      </c>
      <c r="C297" s="31"/>
      <c r="D297" s="38"/>
      <c r="E297" s="38"/>
      <c r="F297" s="38"/>
      <c r="G297" s="39"/>
      <c r="H297" s="38"/>
    </row>
    <row r="298" spans="1:8" x14ac:dyDescent="0.25">
      <c r="A298" s="8" t="s">
        <v>466</v>
      </c>
      <c r="B298" s="10" t="s">
        <v>456</v>
      </c>
      <c r="C298" s="31"/>
      <c r="D298" s="38"/>
      <c r="E298" s="38"/>
      <c r="F298" s="38"/>
      <c r="G298" s="39"/>
      <c r="H298" s="38"/>
    </row>
    <row r="299" spans="1:8" x14ac:dyDescent="0.25">
      <c r="A299" s="8" t="s">
        <v>467</v>
      </c>
      <c r="B299" s="10" t="s">
        <v>458</v>
      </c>
      <c r="C299" s="31"/>
      <c r="D299" s="38"/>
      <c r="E299" s="38"/>
      <c r="F299" s="38"/>
      <c r="G299" s="39"/>
      <c r="H299" s="38"/>
    </row>
    <row r="300" spans="1:8" x14ac:dyDescent="0.25">
      <c r="A300" s="8" t="s">
        <v>468</v>
      </c>
      <c r="B300" s="10" t="s">
        <v>460</v>
      </c>
      <c r="C300" s="31"/>
      <c r="D300" s="38"/>
      <c r="E300" s="38"/>
      <c r="F300" s="38"/>
      <c r="G300" s="39"/>
      <c r="H300" s="38"/>
    </row>
    <row r="301" spans="1:8" ht="24" x14ac:dyDescent="0.25">
      <c r="A301" s="14" t="s">
        <v>469</v>
      </c>
      <c r="B301" s="7" t="s">
        <v>487</v>
      </c>
      <c r="C301" s="31">
        <f>SUM(D301:H301)</f>
        <v>0</v>
      </c>
      <c r="D301" s="41">
        <v>0</v>
      </c>
      <c r="E301" s="41">
        <v>0</v>
      </c>
      <c r="F301" s="41">
        <v>0</v>
      </c>
      <c r="G301" s="42">
        <v>0</v>
      </c>
      <c r="H301" s="41">
        <v>0</v>
      </c>
    </row>
    <row r="302" spans="1:8" ht="24" x14ac:dyDescent="0.25">
      <c r="A302" s="14" t="s">
        <v>470</v>
      </c>
      <c r="B302" s="7" t="s">
        <v>471</v>
      </c>
      <c r="C302" s="31">
        <f>SUM(D302:H302)</f>
        <v>1200</v>
      </c>
      <c r="D302" s="41">
        <v>600</v>
      </c>
      <c r="E302" s="41">
        <v>0</v>
      </c>
      <c r="F302" s="41">
        <v>0</v>
      </c>
      <c r="G302" s="41">
        <v>400</v>
      </c>
      <c r="H302" s="41">
        <v>200</v>
      </c>
    </row>
    <row r="303" spans="1:8" ht="24" x14ac:dyDescent="0.25">
      <c r="A303" s="14" t="s">
        <v>472</v>
      </c>
      <c r="B303" s="7" t="s">
        <v>473</v>
      </c>
      <c r="C303" s="31">
        <f>SUM(D303:H303)</f>
        <v>6</v>
      </c>
      <c r="D303" s="41">
        <v>3</v>
      </c>
      <c r="E303" s="41">
        <v>0</v>
      </c>
      <c r="F303" s="41">
        <v>0</v>
      </c>
      <c r="G303" s="41">
        <v>2</v>
      </c>
      <c r="H303" s="41">
        <v>1</v>
      </c>
    </row>
    <row r="304" spans="1:8" ht="31.5" customHeight="1" x14ac:dyDescent="0.25">
      <c r="A304" s="66"/>
      <c r="B304" s="66"/>
      <c r="C304" s="66"/>
      <c r="D304" s="66"/>
      <c r="E304" s="66"/>
      <c r="F304" s="66"/>
      <c r="G304" s="66"/>
      <c r="H304" s="66"/>
    </row>
    <row r="305" spans="1:8" ht="18.75" x14ac:dyDescent="0.25">
      <c r="A305" s="23"/>
      <c r="B305" s="24"/>
      <c r="C305" s="25"/>
      <c r="D305" s="23"/>
      <c r="E305" s="23"/>
      <c r="F305" s="23"/>
      <c r="G305" s="23"/>
      <c r="H305" s="23"/>
    </row>
    <row r="306" spans="1:8" ht="15.75" x14ac:dyDescent="0.25">
      <c r="A306" s="23"/>
      <c r="B306" s="67"/>
      <c r="C306" s="67"/>
      <c r="D306" s="67"/>
      <c r="E306" s="67"/>
      <c r="F306" s="67"/>
      <c r="G306" s="67"/>
      <c r="H306" s="67"/>
    </row>
    <row r="307" spans="1:8" ht="18.75" x14ac:dyDescent="0.25">
      <c r="A307" s="23"/>
      <c r="B307" s="23"/>
      <c r="C307" s="23"/>
      <c r="D307" s="23"/>
      <c r="E307" s="23"/>
      <c r="F307" s="23"/>
      <c r="G307" s="68"/>
      <c r="H307" s="68"/>
    </row>
    <row r="308" spans="1:8" x14ac:dyDescent="0.25">
      <c r="A308" s="65"/>
      <c r="B308" s="65"/>
      <c r="C308" s="65"/>
      <c r="D308" s="65"/>
      <c r="E308" s="26"/>
      <c r="F308" s="26"/>
      <c r="G308" s="26"/>
      <c r="H308" s="26"/>
    </row>
    <row r="309" spans="1:8" x14ac:dyDescent="0.25">
      <c r="A309" s="26"/>
      <c r="B309" s="26"/>
      <c r="C309" s="26"/>
      <c r="D309" s="26"/>
      <c r="E309" s="26"/>
      <c r="F309" s="26"/>
      <c r="G309" s="26"/>
      <c r="H309" s="26"/>
    </row>
  </sheetData>
  <mergeCells count="13">
    <mergeCell ref="A308:D308"/>
    <mergeCell ref="A304:H304"/>
    <mergeCell ref="B306:H306"/>
    <mergeCell ref="G307:H307"/>
    <mergeCell ref="A8:A9"/>
    <mergeCell ref="B8:B9"/>
    <mergeCell ref="C8:C9"/>
    <mergeCell ref="D8:H8"/>
    <mergeCell ref="A1:H1"/>
    <mergeCell ref="A3:H3"/>
    <mergeCell ref="A4:H4"/>
    <mergeCell ref="A5:G5"/>
    <mergeCell ref="A7:H7"/>
  </mergeCells>
  <pageMargins left="1.1023622047244095" right="0.31496062992125984" top="0.74803149606299213" bottom="0.74803149606299213" header="0.31496062992125984" footer="0.31496062992125984"/>
  <pageSetup paperSize="256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!</vt:lpstr>
      <vt:lpstr>'ИТОГ !'!_Toc507508142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Сергей Васильевич</dc:creator>
  <cp:lastModifiedBy>Хорошевская Ирина Ивановна</cp:lastModifiedBy>
  <cp:lastPrinted>2019-01-11T07:18:32Z</cp:lastPrinted>
  <dcterms:created xsi:type="dcterms:W3CDTF">2018-03-13T12:56:31Z</dcterms:created>
  <dcterms:modified xsi:type="dcterms:W3CDTF">2020-06-08T07:24:35Z</dcterms:modified>
</cp:coreProperties>
</file>