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75" windowWidth="19320" windowHeight="10590"/>
  </bookViews>
  <sheets>
    <sheet name="Лист1" sheetId="2" r:id="rId1"/>
  </sheets>
  <definedNames>
    <definedName name="_Toc507508149" localSheetId="0">Лист1!$A$7</definedName>
    <definedName name="_xlnm.Print_Area" localSheetId="0">Лист1!$A$347:$AF$358</definedName>
  </definedNames>
  <calcPr calcId="145621"/>
</workbook>
</file>

<file path=xl/calcChain.xml><?xml version="1.0" encoding="utf-8"?>
<calcChain xmlns="http://schemas.openxmlformats.org/spreadsheetml/2006/main">
  <c r="V172" i="2" l="1"/>
  <c r="V130" i="2"/>
  <c r="O130" i="2"/>
  <c r="AB92" i="2"/>
  <c r="V92" i="2"/>
  <c r="O92" i="2"/>
  <c r="V83" i="2" l="1"/>
  <c r="V57" i="2"/>
  <c r="AE165" i="2" l="1"/>
  <c r="AD165" i="2"/>
  <c r="AD148" i="2" s="1"/>
  <c r="AC165" i="2"/>
  <c r="AC148" i="2" s="1"/>
  <c r="AE150" i="2"/>
  <c r="AD150" i="2"/>
  <c r="AC150" i="2"/>
  <c r="AE149" i="2"/>
  <c r="AE130" i="2" s="1"/>
  <c r="AE92" i="2" s="1"/>
  <c r="AD149" i="2"/>
  <c r="AD130" i="2" s="1"/>
  <c r="AD92" i="2" s="1"/>
  <c r="AC149" i="2"/>
  <c r="AC130" i="2" s="1"/>
  <c r="AC92" i="2" s="1"/>
  <c r="AB149" i="2"/>
  <c r="AF148" i="2"/>
  <c r="AE148" i="2"/>
  <c r="AF144" i="2"/>
  <c r="AE144" i="2"/>
  <c r="AD144" i="2"/>
  <c r="AC144" i="2"/>
  <c r="AB144" i="2"/>
  <c r="AE127" i="2"/>
  <c r="AD127" i="2"/>
  <c r="AD89" i="2" s="1"/>
  <c r="AC127" i="2"/>
  <c r="AC89" i="2" s="1"/>
  <c r="AF126" i="2"/>
  <c r="AF88" i="2" s="1"/>
  <c r="AE126" i="2"/>
  <c r="AE88" i="2" s="1"/>
  <c r="AD126" i="2"/>
  <c r="AC126" i="2"/>
  <c r="AC88" i="2" s="1"/>
  <c r="AB126" i="2"/>
  <c r="AB88" i="2" s="1"/>
  <c r="AE125" i="2"/>
  <c r="AE87" i="2" s="1"/>
  <c r="AD125" i="2"/>
  <c r="AD87" i="2" s="1"/>
  <c r="AC125" i="2"/>
  <c r="AC87" i="2" s="1"/>
  <c r="AB87" i="2"/>
  <c r="AF128" i="2"/>
  <c r="AE128" i="2"/>
  <c r="AD128" i="2"/>
  <c r="AC128" i="2"/>
  <c r="AC90" i="2" s="1"/>
  <c r="AB128" i="2"/>
  <c r="AB90" i="2" s="1"/>
  <c r="AD88" i="2"/>
  <c r="AD90" i="2"/>
  <c r="AF91" i="2"/>
  <c r="AE91" i="2"/>
  <c r="AD91" i="2"/>
  <c r="AC91" i="2"/>
  <c r="AB91" i="2"/>
  <c r="AF90" i="2"/>
  <c r="AE90" i="2"/>
  <c r="AE89" i="2"/>
  <c r="AB89" i="2"/>
  <c r="AE38" i="2"/>
  <c r="AD38" i="2"/>
  <c r="AF31" i="2"/>
  <c r="AE31" i="2"/>
  <c r="AD31" i="2"/>
  <c r="AC31" i="2"/>
  <c r="AB31" i="2"/>
  <c r="AF23" i="2"/>
  <c r="AE23" i="2"/>
  <c r="AD23" i="2"/>
  <c r="AC23" i="2"/>
  <c r="AB23" i="2"/>
  <c r="AD14" i="2"/>
  <c r="AD12" i="2" s="1"/>
  <c r="AC14" i="2"/>
  <c r="AC12" i="2" s="1"/>
  <c r="AF12" i="2"/>
  <c r="AA151" i="2"/>
  <c r="Z151" i="2"/>
  <c r="Y151" i="2"/>
  <c r="Z144" i="2"/>
  <c r="Y144" i="2"/>
  <c r="Z136" i="2"/>
  <c r="Z130" i="2" s="1"/>
  <c r="Y136" i="2"/>
  <c r="AA128" i="2"/>
  <c r="AA90" i="2" s="1"/>
  <c r="Z128" i="2"/>
  <c r="Z90" i="2" s="1"/>
  <c r="Y128" i="2"/>
  <c r="Y90" i="2" s="1"/>
  <c r="Z127" i="2"/>
  <c r="Y127" i="2"/>
  <c r="X127" i="2"/>
  <c r="Z126" i="2"/>
  <c r="Y126" i="2"/>
  <c r="X126" i="2"/>
  <c r="Z80" i="2"/>
  <c r="Y80" i="2"/>
  <c r="AA65" i="2"/>
  <c r="Z65" i="2"/>
  <c r="Y65" i="2"/>
  <c r="Z125" i="2" l="1"/>
  <c r="Y125" i="2"/>
  <c r="Y130" i="2"/>
  <c r="V289" i="2"/>
  <c r="V288" i="2"/>
  <c r="V287" i="2"/>
  <c r="V230" i="2"/>
  <c r="V229" i="2"/>
  <c r="V228" i="2"/>
  <c r="V227" i="2"/>
  <c r="V224" i="2"/>
  <c r="V222" i="2"/>
  <c r="V221" i="2"/>
  <c r="V171" i="2"/>
  <c r="V170" i="2"/>
  <c r="V169" i="2"/>
  <c r="U169" i="2"/>
  <c r="T169" i="2"/>
  <c r="S169" i="2"/>
  <c r="V168" i="2"/>
  <c r="V167" i="2"/>
  <c r="V166" i="2"/>
  <c r="V165" i="2"/>
  <c r="V158" i="2"/>
  <c r="V150" i="2"/>
  <c r="U150" i="2"/>
  <c r="T150" i="2"/>
  <c r="S150" i="2"/>
  <c r="V149" i="2"/>
  <c r="U149" i="2"/>
  <c r="T149" i="2"/>
  <c r="S149" i="2"/>
  <c r="V148" i="2"/>
  <c r="U148" i="2"/>
  <c r="T148" i="2"/>
  <c r="S148" i="2"/>
  <c r="S147" i="2" s="1"/>
  <c r="S146" i="2" s="1"/>
  <c r="V147" i="2"/>
  <c r="U147" i="2"/>
  <c r="V146" i="2"/>
  <c r="U146" i="2"/>
  <c r="U127" i="2" s="1"/>
  <c r="U89" i="2" s="1"/>
  <c r="V145" i="2"/>
  <c r="V144" i="2"/>
  <c r="V138" i="2"/>
  <c r="V137" i="2"/>
  <c r="V136" i="2"/>
  <c r="V127" i="2"/>
  <c r="V126" i="2"/>
  <c r="V125" i="2"/>
  <c r="V89" i="2"/>
  <c r="V88" i="2"/>
  <c r="V87" i="2"/>
  <c r="V82" i="2"/>
  <c r="V81" i="2"/>
  <c r="V80" i="2"/>
  <c r="U80" i="2"/>
  <c r="T80" i="2"/>
  <c r="S80" i="2"/>
  <c r="V79" i="2"/>
  <c r="V78" i="2"/>
  <c r="V77" i="2"/>
  <c r="V76" i="2"/>
  <c r="U76" i="2"/>
  <c r="T76" i="2"/>
  <c r="S76" i="2"/>
  <c r="K61" i="2"/>
  <c r="H61" i="2"/>
  <c r="V63" i="2"/>
  <c r="U63" i="2"/>
  <c r="U62" i="2" s="1"/>
  <c r="U61" i="2" s="1"/>
  <c r="T63" i="2"/>
  <c r="T62" i="2" s="1"/>
  <c r="T61" i="2" s="1"/>
  <c r="S63" i="2"/>
  <c r="S62" i="2" s="1"/>
  <c r="S61" i="2" s="1"/>
  <c r="V62" i="2"/>
  <c r="V61" i="2"/>
  <c r="V56" i="2"/>
  <c r="U56" i="2"/>
  <c r="T56" i="2"/>
  <c r="S56" i="2"/>
  <c r="S52" i="2" s="1"/>
  <c r="V55" i="2"/>
  <c r="U55" i="2"/>
  <c r="T55" i="2"/>
  <c r="T54" i="2" s="1"/>
  <c r="U53" i="2"/>
  <c r="T53" i="2"/>
  <c r="S53" i="2"/>
  <c r="R53" i="2"/>
  <c r="V53" i="2" s="1"/>
  <c r="V52" i="2"/>
  <c r="V51" i="2"/>
  <c r="V44" i="2"/>
  <c r="V43" i="2"/>
  <c r="V42" i="2"/>
  <c r="U42" i="2"/>
  <c r="T42" i="2"/>
  <c r="S42" i="2"/>
  <c r="V41" i="2"/>
  <c r="V40" i="2"/>
  <c r="V39" i="2"/>
  <c r="V34" i="2"/>
  <c r="V33" i="2"/>
  <c r="V32" i="2"/>
  <c r="V31" i="2"/>
  <c r="U31" i="2"/>
  <c r="T31" i="2"/>
  <c r="S31" i="2"/>
  <c r="V29" i="2"/>
  <c r="U17" i="2"/>
  <c r="U16" i="2" s="1"/>
  <c r="U15" i="2" s="1"/>
  <c r="U14" i="2" s="1"/>
  <c r="U12" i="2" s="1"/>
  <c r="S17" i="2"/>
  <c r="V15" i="2"/>
  <c r="T14" i="2"/>
  <c r="T12" i="2" s="1"/>
  <c r="S14" i="2"/>
  <c r="S12" i="2" s="1"/>
  <c r="T52" i="2" l="1"/>
  <c r="T51" i="2"/>
  <c r="U52" i="2"/>
  <c r="U51" i="2"/>
  <c r="T50" i="2"/>
  <c r="U54" i="2"/>
  <c r="U50" i="2" s="1"/>
  <c r="S55" i="2"/>
  <c r="S145" i="2"/>
  <c r="S130" i="2" s="1"/>
  <c r="S92" i="2" s="1"/>
  <c r="S127" i="2"/>
  <c r="S89" i="2" s="1"/>
  <c r="T147" i="2"/>
  <c r="T146" i="2" s="1"/>
  <c r="T127" i="2" s="1"/>
  <c r="T89" i="2" s="1"/>
  <c r="U145" i="2"/>
  <c r="U130" i="2" s="1"/>
  <c r="U92" i="2" s="1"/>
  <c r="S54" i="2" l="1"/>
  <c r="S50" i="2" s="1"/>
  <c r="S51" i="2"/>
  <c r="T145" i="2"/>
  <c r="U126" i="2"/>
  <c r="U88" i="2" s="1"/>
  <c r="U144" i="2"/>
  <c r="U125" i="2" s="1"/>
  <c r="U87" i="2" s="1"/>
  <c r="S126" i="2"/>
  <c r="S88" i="2" s="1"/>
  <c r="S144" i="2"/>
  <c r="S125" i="2" s="1"/>
  <c r="S87" i="2" s="1"/>
  <c r="T126" i="2"/>
  <c r="T88" i="2" s="1"/>
  <c r="T144" i="2" l="1"/>
  <c r="T125" i="2" s="1"/>
  <c r="T87" i="2" s="1"/>
  <c r="T130" i="2"/>
  <c r="T92" i="2" s="1"/>
  <c r="O227" i="2"/>
  <c r="P169" i="2"/>
  <c r="O169" i="2"/>
  <c r="O168" i="2" s="1"/>
  <c r="Q161" i="2"/>
  <c r="P161" i="2"/>
  <c r="O161" i="2"/>
  <c r="N161" i="2"/>
  <c r="M161" i="2"/>
  <c r="P157" i="2"/>
  <c r="O157" i="2"/>
  <c r="O148" i="2" s="1"/>
  <c r="O150" i="2"/>
  <c r="N150" i="2"/>
  <c r="O149" i="2"/>
  <c r="N149" i="2"/>
  <c r="O144" i="2"/>
  <c r="N144" i="2"/>
  <c r="O136" i="2"/>
  <c r="N136" i="2"/>
  <c r="O125" i="2"/>
  <c r="O87" i="2"/>
  <c r="P80" i="2"/>
  <c r="O80" i="2"/>
  <c r="P76" i="2"/>
  <c r="O76" i="2"/>
  <c r="Q65" i="2"/>
  <c r="P65" i="2"/>
  <c r="O65" i="2"/>
  <c r="O61" i="2"/>
  <c r="O57" i="2" s="1"/>
  <c r="O53" i="2" s="1"/>
  <c r="O56" i="2"/>
  <c r="O55" i="2"/>
  <c r="O51" i="2" s="1"/>
  <c r="N55" i="2"/>
  <c r="N51" i="2" s="1"/>
  <c r="Q42" i="2"/>
  <c r="O42" i="2"/>
  <c r="N42" i="2"/>
  <c r="O38" i="2"/>
  <c r="P16" i="2"/>
  <c r="O16" i="2"/>
  <c r="O14" i="2" s="1"/>
  <c r="O12" i="2" s="1"/>
  <c r="N16" i="2"/>
  <c r="N14" i="2" s="1"/>
  <c r="N12" i="2" s="1"/>
  <c r="Q12" i="2"/>
  <c r="P12" i="2"/>
  <c r="O54" i="2" l="1"/>
  <c r="O50" i="2" s="1"/>
  <c r="N54" i="2"/>
  <c r="O52" i="2"/>
  <c r="I126" i="2" l="1"/>
  <c r="J126" i="2"/>
  <c r="I127" i="2"/>
  <c r="J127" i="2"/>
  <c r="L127" i="2"/>
  <c r="J128" i="2"/>
  <c r="K128" i="2"/>
  <c r="L128" i="2"/>
  <c r="H209" i="2" l="1"/>
  <c r="I209" i="2"/>
  <c r="J209" i="2"/>
  <c r="K209" i="2"/>
  <c r="L209" i="2"/>
  <c r="H200" i="2"/>
  <c r="I200" i="2"/>
  <c r="J200" i="2"/>
  <c r="K200" i="2"/>
  <c r="L200" i="2"/>
  <c r="H196" i="2"/>
  <c r="H182" i="2" s="1"/>
  <c r="I196" i="2"/>
  <c r="J196" i="2"/>
  <c r="K196" i="2"/>
  <c r="L196" i="2"/>
  <c r="H192" i="2"/>
  <c r="I192" i="2"/>
  <c r="J192" i="2"/>
  <c r="K192" i="2"/>
  <c r="L192" i="2"/>
  <c r="H187" i="2"/>
  <c r="I187" i="2"/>
  <c r="I182" i="2" s="1"/>
  <c r="J187" i="2"/>
  <c r="K187" i="2"/>
  <c r="L187" i="2"/>
  <c r="H186" i="2"/>
  <c r="I186" i="2"/>
  <c r="J186" i="2"/>
  <c r="K186" i="2"/>
  <c r="L186" i="2"/>
  <c r="H185" i="2"/>
  <c r="I185" i="2"/>
  <c r="J185" i="2"/>
  <c r="K185" i="2"/>
  <c r="L185" i="2"/>
  <c r="H184" i="2"/>
  <c r="I184" i="2"/>
  <c r="J184" i="2"/>
  <c r="K184" i="2"/>
  <c r="L184" i="2"/>
  <c r="H178" i="2"/>
  <c r="I178" i="2"/>
  <c r="J178" i="2"/>
  <c r="K178" i="2"/>
  <c r="L178" i="2"/>
  <c r="H173" i="2"/>
  <c r="I173" i="2"/>
  <c r="J173" i="2"/>
  <c r="K173" i="2"/>
  <c r="L173" i="2"/>
  <c r="J169" i="2"/>
  <c r="I165" i="2"/>
  <c r="J165" i="2"/>
  <c r="H161" i="2"/>
  <c r="I161" i="2"/>
  <c r="J161" i="2"/>
  <c r="K161" i="2"/>
  <c r="L161" i="2"/>
  <c r="J157" i="2"/>
  <c r="H152" i="2"/>
  <c r="I152" i="2"/>
  <c r="J152" i="2"/>
  <c r="K152" i="2"/>
  <c r="L152" i="2"/>
  <c r="J151" i="2"/>
  <c r="K151" i="2"/>
  <c r="L151" i="2"/>
  <c r="I150" i="2"/>
  <c r="J150" i="2"/>
  <c r="L150" i="2"/>
  <c r="I149" i="2"/>
  <c r="J149" i="2"/>
  <c r="I144" i="2"/>
  <c r="J144" i="2"/>
  <c r="H140" i="2"/>
  <c r="I140" i="2"/>
  <c r="J140" i="2"/>
  <c r="K140" i="2"/>
  <c r="L140" i="2"/>
  <c r="J136" i="2"/>
  <c r="J130" i="2" s="1"/>
  <c r="J92" i="2" s="1"/>
  <c r="H131" i="2"/>
  <c r="I131" i="2"/>
  <c r="J131" i="2"/>
  <c r="K131" i="2"/>
  <c r="L131" i="2"/>
  <c r="H93" i="2"/>
  <c r="I93" i="2"/>
  <c r="J93" i="2"/>
  <c r="K93" i="2"/>
  <c r="L93" i="2"/>
  <c r="H99" i="2"/>
  <c r="I99" i="2"/>
  <c r="J99" i="2"/>
  <c r="K99" i="2"/>
  <c r="L99" i="2"/>
  <c r="H105" i="2"/>
  <c r="I105" i="2"/>
  <c r="J105" i="2"/>
  <c r="K105" i="2"/>
  <c r="L105" i="2"/>
  <c r="H111" i="2"/>
  <c r="I111" i="2"/>
  <c r="J111" i="2"/>
  <c r="K111" i="2"/>
  <c r="L111" i="2"/>
  <c r="I88" i="2"/>
  <c r="J88" i="2"/>
  <c r="I89" i="2"/>
  <c r="J89" i="2"/>
  <c r="L89" i="2"/>
  <c r="J90" i="2"/>
  <c r="L90" i="2"/>
  <c r="H91" i="2"/>
  <c r="I91" i="2"/>
  <c r="J91" i="2"/>
  <c r="K91" i="2"/>
  <c r="L91" i="2"/>
  <c r="K90" i="2"/>
  <c r="J80" i="2"/>
  <c r="H76" i="2"/>
  <c r="J76" i="2"/>
  <c r="J65" i="2"/>
  <c r="I61" i="2"/>
  <c r="J61" i="2"/>
  <c r="L61" i="2"/>
  <c r="H58" i="2"/>
  <c r="I58" i="2"/>
  <c r="J58" i="2"/>
  <c r="K58" i="2"/>
  <c r="L58" i="2"/>
  <c r="J54" i="2"/>
  <c r="J53" i="2"/>
  <c r="K53" i="2"/>
  <c r="I52" i="2"/>
  <c r="J52" i="2"/>
  <c r="L52" i="2"/>
  <c r="I51" i="2"/>
  <c r="J51" i="2"/>
  <c r="H45" i="2"/>
  <c r="I45" i="2"/>
  <c r="J45" i="2"/>
  <c r="K45" i="2"/>
  <c r="L45" i="2"/>
  <c r="J42" i="2"/>
  <c r="L42" i="2"/>
  <c r="I38" i="2"/>
  <c r="J38" i="2"/>
  <c r="J31" i="2"/>
  <c r="I23" i="2"/>
  <c r="J23" i="2"/>
  <c r="H16" i="2"/>
  <c r="I16" i="2"/>
  <c r="J16" i="2"/>
  <c r="J14" i="2" s="1"/>
  <c r="J12" i="2" s="1"/>
  <c r="K16" i="2"/>
  <c r="L16" i="2"/>
  <c r="L14" i="2" s="1"/>
  <c r="J125" i="2" l="1"/>
  <c r="L182" i="2"/>
  <c r="J148" i="2"/>
  <c r="J50" i="2"/>
  <c r="J182" i="2"/>
  <c r="K182" i="2"/>
  <c r="J87" i="2"/>
</calcChain>
</file>

<file path=xl/sharedStrings.xml><?xml version="1.0" encoding="utf-8"?>
<sst xmlns="http://schemas.openxmlformats.org/spreadsheetml/2006/main" count="731" uniqueCount="571">
  <si>
    <t>Форма УТ-ГТС</t>
  </si>
  <si>
    <t>(наименование территориального органа Ростехнадзора)</t>
  </si>
  <si>
    <t>№ п/п</t>
  </si>
  <si>
    <t>Наименование показателя</t>
  </si>
  <si>
    <t>Всего по тер. органу</t>
  </si>
  <si>
    <t>В том числе по субъектам Российской Федерации</t>
  </si>
  <si>
    <t>Всего</t>
  </si>
  <si>
    <t>I класс</t>
  </si>
  <si>
    <t>II класс</t>
  </si>
  <si>
    <t>III класс</t>
  </si>
  <si>
    <t>IV класс</t>
  </si>
  <si>
    <t>1.</t>
  </si>
  <si>
    <t>Общее количество проверок (мероприятий по контролю), проведенных в отношении юридических лиц, индивидуальных предпринимателей, всего, в том числе:</t>
  </si>
  <si>
    <t>1.1.</t>
  </si>
  <si>
    <t>плановые проверки</t>
  </si>
  <si>
    <t>1.2.</t>
  </si>
  <si>
    <t>внеплановые проверки - всего, из них по следующим основаниям:</t>
  </si>
  <si>
    <t>1.2.1.</t>
  </si>
  <si>
    <t>по контролю за исполнением предписаний, выданных по результатам проведенной ранее проверки</t>
  </si>
  <si>
    <t>1.2.2.</t>
  </si>
  <si>
    <t>по заявлениям (обращениям) физических и юридических лиц, по информации органов государственной власти, местного самоуправления, средств массовой информации об указанных фактах - всего, в том числе:</t>
  </si>
  <si>
    <t>1.2.1.1.</t>
  </si>
  <si>
    <t>о возникновении угрозы причинения вреда жизни,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безопасности государства, а также угрозы чрезвычайных ситуаций природного и техногенного характера (из строки 1.2.2.)</t>
  </si>
  <si>
    <t>1.2.1.2.</t>
  </si>
  <si>
    <t>о причинении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возникновение чрезвычайных ситуаций природного и техногенного характера (из строки 1.2.2.)</t>
  </si>
  <si>
    <t>1.2.3.</t>
  </si>
  <si>
    <t>на основании приказов (распоряжений) руководителя органа государственного контроля (надзора), изданного в соответствии с поручениями Президента Российской Федерации, Правительства Российской Федерации</t>
  </si>
  <si>
    <t>1.2.4.</t>
  </si>
  <si>
    <t>на основании приказов (распоряжений) руководителя органа государственного контроля (надзора), изданного в соответствии с требованием органов прокуратуры</t>
  </si>
  <si>
    <t>1.2.5.</t>
  </si>
  <si>
    <t>по иным основаниям, установленным законодательством Российской Федерации</t>
  </si>
  <si>
    <t>2.</t>
  </si>
  <si>
    <t>Количество проверок (из общего количества по строке 1), инициированных обращением заявителя, который выступает в качестве объекта контроля (надзора)</t>
  </si>
  <si>
    <t>3.</t>
  </si>
  <si>
    <t>Количество проверок (из общего количества по строке 1), в которых в качестве объектов контроля (надзора) выступают органы государственной власти, местного самоуправления, всего, в том числе:</t>
  </si>
  <si>
    <t>3.1.</t>
  </si>
  <si>
    <t>3.2.</t>
  </si>
  <si>
    <t>внеплановые проверки</t>
  </si>
  <si>
    <t>4.</t>
  </si>
  <si>
    <t xml:space="preserve">Количество проверок (из общего количества по строке 1), проведенных в рамках режима постоянного государственного надзора </t>
  </si>
  <si>
    <t>5.</t>
  </si>
  <si>
    <t>Количество проверок, проведенных совместно с другими органами государственного контроля (надзора), муниципального контроля (из строки 1)</t>
  </si>
  <si>
    <t>5.1.</t>
  </si>
  <si>
    <t>из них внеплановых</t>
  </si>
  <si>
    <t>6.</t>
  </si>
  <si>
    <t>Общее количество документарных проверок</t>
  </si>
  <si>
    <t>Общее количество выездных проверок</t>
  </si>
  <si>
    <t>8.</t>
  </si>
  <si>
    <t>Общий срок проведенных проверок в соответствии с актами проверок, дней, всего, в том числе:</t>
  </si>
  <si>
    <t>8.1.</t>
  </si>
  <si>
    <t>8.2.</t>
  </si>
  <si>
    <t>9.</t>
  </si>
  <si>
    <t>Общий срок проведенных межведомственных проверок в соответствии с актами проверок, дней</t>
  </si>
  <si>
    <t>10.</t>
  </si>
  <si>
    <t>Общее количество юридических лиц, индивидуальных предпринимателей, в ходе проведения проверок в отношении которых выявлены правонарушения</t>
  </si>
  <si>
    <t>11.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</si>
  <si>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представляющие непосредственную угрозу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угрозу чрезвычайных ситуаций природного и техногенного характера</t>
  </si>
  <si>
    <t>12.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</si>
  <si>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явившиеся причиной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возникновения чрезвычайных ситуаций природного и техногенного характера</t>
  </si>
  <si>
    <t>13.</t>
  </si>
  <si>
    <t>Общее количество проверок, по итогам проведения которых выявлены правонарушения, всего, в том числе:</t>
  </si>
  <si>
    <t>13.1.</t>
  </si>
  <si>
    <t>13.3.</t>
  </si>
  <si>
    <t xml:space="preserve">режим постоянного государственного надзора </t>
  </si>
  <si>
    <t>14.</t>
  </si>
  <si>
    <t>Количество проверок по результатам которых не было выявлено нарушений, с которыми связано причинение вреда (ущерба) охраняемым законом ценностям или возникновение угрозы причинения вреда (ущерба) охраняемым законом ценностям, всего, в том числе:</t>
  </si>
  <si>
    <t>14.1.</t>
  </si>
  <si>
    <t>14.2.</t>
  </si>
  <si>
    <t>15.</t>
  </si>
  <si>
    <t>Количество проверок по которым поданы жалобы, всего, в том числе:</t>
  </si>
  <si>
    <t>15.1.</t>
  </si>
  <si>
    <t>15.2.</t>
  </si>
  <si>
    <t>16.</t>
  </si>
  <si>
    <t>Количество внеплановых проверок, проведенных в отношении лиц, получивших разрешения, лицензиатов (не включает проверки, связанные с заявлениями лица, получившего разрешение, лицензиата о продлении срока действия, переоформлении, выдаче дубликата или копии разрешения (лицензии)</t>
  </si>
  <si>
    <t>16.1.</t>
  </si>
  <si>
    <t>Количество случаев нарушения обязательных требований, выявленных по результатам проверок в рамках лицензионного контроля (всего) (указывается количество проверок по результатам которых выявлены нарушения лицензионных требований)</t>
  </si>
  <si>
    <t>17.</t>
  </si>
  <si>
    <t xml:space="preserve">Выявлено правонарушений - всего (сумма строк 17.4, 17.5, 17.6), в том числе: </t>
  </si>
  <si>
    <t>17.1.</t>
  </si>
  <si>
    <t>17.2.</t>
  </si>
  <si>
    <t>17.3.</t>
  </si>
  <si>
    <t>17.4.</t>
  </si>
  <si>
    <t>17.4.1.</t>
  </si>
  <si>
    <t>17.4.2.</t>
  </si>
  <si>
    <t>17.4.3.</t>
  </si>
  <si>
    <t>17.5.</t>
  </si>
  <si>
    <t>несоответствие сведений, содержащихся в уведомлении о начале осуществления отдельных видов предпринимательской деятельности, обязательным требованиям, всего, в том числе:</t>
  </si>
  <si>
    <t>17.5.1.</t>
  </si>
  <si>
    <t>17.5.2.</t>
  </si>
  <si>
    <t>17.6.</t>
  </si>
  <si>
    <t>в том числе:</t>
  </si>
  <si>
    <t>17.6.1.</t>
  </si>
  <si>
    <t>17.6.2.</t>
  </si>
  <si>
    <t>17.6.3.</t>
  </si>
  <si>
    <t>17.7.</t>
  </si>
  <si>
    <t>Количество устраненных правонарушений</t>
  </si>
  <si>
    <t>17.7.1.</t>
  </si>
  <si>
    <t>17.7.2.</t>
  </si>
  <si>
    <t>17.7.3.</t>
  </si>
  <si>
    <t>18.</t>
  </si>
  <si>
    <t>Количество случаев приостановления действия разрешений за нарушение обязательных требований после проведения проверок, из них:</t>
  </si>
  <si>
    <t>18.1.</t>
  </si>
  <si>
    <t xml:space="preserve">по решению контролирующего органа </t>
  </si>
  <si>
    <t>18.2.</t>
  </si>
  <si>
    <t xml:space="preserve">по решению суда </t>
  </si>
  <si>
    <t>19.</t>
  </si>
  <si>
    <t>Количество решений судов об удовлетворении заявлений Ростехнадзора об административном приостановлении деятельности лица, получившего разрешение, лицензиата</t>
  </si>
  <si>
    <t>19.1.</t>
  </si>
  <si>
    <t>Общее число обращений в суд с заявлениями об административном приостановлении деятельности лиц, получивших разрешение, лицензиатов</t>
  </si>
  <si>
    <t>20.</t>
  </si>
  <si>
    <t>Количество решений суда об удовлетворении заявлений Ростехнадзора об аннулировании разрешения, лицензии</t>
  </si>
  <si>
    <t>20.1.</t>
  </si>
  <si>
    <t>Общее количество обращений в суд с заявлениями об аннулировании разрешений, лицензий</t>
  </si>
  <si>
    <t>21.</t>
  </si>
  <si>
    <t>Общее количество проверок, по итогам проведения которых по фактам выявленных нарушений возбуждены дела об административных правонарушениях, всего, в том числе:</t>
  </si>
  <si>
    <t>21.1.</t>
  </si>
  <si>
    <t>21.2.</t>
  </si>
  <si>
    <t>21.3.</t>
  </si>
  <si>
    <t>22.</t>
  </si>
  <si>
    <t>Общее количество проверок, по итогам которых по фактам выявленных нарушений наложены административные наказания, всего, в том числе:</t>
  </si>
  <si>
    <t>22.1.</t>
  </si>
  <si>
    <t>22.2.</t>
  </si>
  <si>
    <t>22.3.</t>
  </si>
  <si>
    <t>23.</t>
  </si>
  <si>
    <t>Количество примененных мер профилактического воздействия (предостережения), (ед.)</t>
  </si>
  <si>
    <t>23.1.</t>
  </si>
  <si>
    <t>Количество ГТС, в отношении которых проведены профилактические мероприятия, шт.</t>
  </si>
  <si>
    <t>23.2.</t>
  </si>
  <si>
    <t>Количество профилактических мероприятий, проведенных с привлечением экспертных организаций и экспертов</t>
  </si>
  <si>
    <t>24.</t>
  </si>
  <si>
    <t>Общее количество административных наказаний, наложенных по итогам проверок, - всего (сумма строк 24.6, 24.7, 24.8, 24.9, 24.10, 24.11), в том числе:</t>
  </si>
  <si>
    <t>24.1.</t>
  </si>
  <si>
    <t>24.2.</t>
  </si>
  <si>
    <t>24.3.</t>
  </si>
  <si>
    <t>24.4.</t>
  </si>
  <si>
    <t>обжаловано административных наказаний (из строки 24)</t>
  </si>
  <si>
    <t>24.5.</t>
  </si>
  <si>
    <t xml:space="preserve">итого с учетом результатов обжалований </t>
  </si>
  <si>
    <t>24.6.</t>
  </si>
  <si>
    <t>24.6.1.</t>
  </si>
  <si>
    <t>24.6.2.</t>
  </si>
  <si>
    <t>24.6.3.</t>
  </si>
  <si>
    <t>24.6.4.</t>
  </si>
  <si>
    <t>обжаловано (из строки 24.6)</t>
  </si>
  <si>
    <t>24.6.5.</t>
  </si>
  <si>
    <t>24.7.</t>
  </si>
  <si>
    <t>административный арест</t>
  </si>
  <si>
    <t>24.7.1.</t>
  </si>
  <si>
    <t>24.7.2.</t>
  </si>
  <si>
    <t>24.7.3.</t>
  </si>
  <si>
    <t>24.7.4.</t>
  </si>
  <si>
    <t>обжаловано (из строки 24.7)</t>
  </si>
  <si>
    <t>24.7.5.</t>
  </si>
  <si>
    <t>24.8.</t>
  </si>
  <si>
    <t>дисквалификация</t>
  </si>
  <si>
    <t>24.8.1.</t>
  </si>
  <si>
    <t>24.8.2.</t>
  </si>
  <si>
    <t>24.8.3.</t>
  </si>
  <si>
    <t>24.8.4.</t>
  </si>
  <si>
    <t>обжаловано  (из строки 24.8)</t>
  </si>
  <si>
    <t>24.8.5.</t>
  </si>
  <si>
    <t>24.9.</t>
  </si>
  <si>
    <t>административное приостановление деятельности</t>
  </si>
  <si>
    <t>24.9.1.</t>
  </si>
  <si>
    <t>24.9.2.</t>
  </si>
  <si>
    <t>24.9.3.</t>
  </si>
  <si>
    <t>24.9.4.</t>
  </si>
  <si>
    <t>обжаловано  (из строки 24.9)</t>
  </si>
  <si>
    <t>24.9.5.</t>
  </si>
  <si>
    <t>24.9.6.</t>
  </si>
  <si>
    <t>в том числе (из строки 24.9):</t>
  </si>
  <si>
    <t>Временный запрет деятельности</t>
  </si>
  <si>
    <t>24.10.</t>
  </si>
  <si>
    <t>предупреждение</t>
  </si>
  <si>
    <t>24.10.1.</t>
  </si>
  <si>
    <t>24.10.2.</t>
  </si>
  <si>
    <t>24.10.3.</t>
  </si>
  <si>
    <t>24.10.4.</t>
  </si>
  <si>
    <t>обжаловано (из строки 24.10)</t>
  </si>
  <si>
    <t>24.10.5.</t>
  </si>
  <si>
    <t>24.11.</t>
  </si>
  <si>
    <t>административный штраф</t>
  </si>
  <si>
    <t>24.11.1.</t>
  </si>
  <si>
    <t>24.11.2.</t>
  </si>
  <si>
    <t>24.11.3.</t>
  </si>
  <si>
    <t>24.11.4.</t>
  </si>
  <si>
    <t>обжаловано (из строки 24.11)</t>
  </si>
  <si>
    <t>24.11.5.</t>
  </si>
  <si>
    <t>24.11.6.</t>
  </si>
  <si>
    <t>В том числе по субъектам административной ответственности (по строке 24.11):</t>
  </si>
  <si>
    <t>на гражданина</t>
  </si>
  <si>
    <t>24.11.6.1.</t>
  </si>
  <si>
    <t>24.11.6.2.</t>
  </si>
  <si>
    <t>24.11.6.3.</t>
  </si>
  <si>
    <t>на должностное лицо</t>
  </si>
  <si>
    <t>24.11.7.1.</t>
  </si>
  <si>
    <t>24.11.7.2.</t>
  </si>
  <si>
    <t>24.11.7.3.</t>
  </si>
  <si>
    <t>24.11.8.</t>
  </si>
  <si>
    <t>на индивидуального предпринимателя</t>
  </si>
  <si>
    <t>24.11.8.1.</t>
  </si>
  <si>
    <t>24.11.8.2.</t>
  </si>
  <si>
    <t>24.11.8.3.</t>
  </si>
  <si>
    <t>24.11.9.</t>
  </si>
  <si>
    <t>на юридическое лицо</t>
  </si>
  <si>
    <t>24.11.9.1.</t>
  </si>
  <si>
    <t>24.11.9.2.</t>
  </si>
  <si>
    <t>24.11.9.3.</t>
  </si>
  <si>
    <t>25.</t>
  </si>
  <si>
    <t>Общая сумма наложенных административных штрафов (тыс. рублей) - всего, в том числе:</t>
  </si>
  <si>
    <t>25.1.</t>
  </si>
  <si>
    <t>25.2.</t>
  </si>
  <si>
    <t>25.3.</t>
  </si>
  <si>
    <t>25.4.</t>
  </si>
  <si>
    <t xml:space="preserve">В том числе по субъектам административной ответственности: </t>
  </si>
  <si>
    <t>25.4.1.</t>
  </si>
  <si>
    <t>25.4.2.</t>
  </si>
  <si>
    <t>25.4.3.</t>
  </si>
  <si>
    <t>25.5.</t>
  </si>
  <si>
    <t>25.5.1.</t>
  </si>
  <si>
    <t>25.5.2.</t>
  </si>
  <si>
    <t>25.5.3.</t>
  </si>
  <si>
    <t>25.6.</t>
  </si>
  <si>
    <t>25.6.1.</t>
  </si>
  <si>
    <t>25.6.2.</t>
  </si>
  <si>
    <t>25.6.3.</t>
  </si>
  <si>
    <t>25.7.</t>
  </si>
  <si>
    <t>25.7.1.</t>
  </si>
  <si>
    <t>25.7.2.</t>
  </si>
  <si>
    <t>25.7.3.</t>
  </si>
  <si>
    <t>26.</t>
  </si>
  <si>
    <t>Общая сумма уплаченных (взысканных) административных штрафов (тыс. рублей), всего, в том числе:</t>
  </si>
  <si>
    <t>26.1.</t>
  </si>
  <si>
    <t>26.2.</t>
  </si>
  <si>
    <t>26.3.</t>
  </si>
  <si>
    <t>27.</t>
  </si>
  <si>
    <t>Общее количество проверок, по итогам которых по фактам выявленных нарушений материалы переданы в правоохранительные органы для возбуждения уголовных дел (принятия мер прокурорского реагирования), всего, в том числе в органы:</t>
  </si>
  <si>
    <t>27.1.</t>
  </si>
  <si>
    <t>прокуратуры</t>
  </si>
  <si>
    <t>27.2.</t>
  </si>
  <si>
    <t>МВД России</t>
  </si>
  <si>
    <t>27.3.</t>
  </si>
  <si>
    <t>ФСБ России</t>
  </si>
  <si>
    <t>27.4.</t>
  </si>
  <si>
    <t>иные</t>
  </si>
  <si>
    <t>27.5.</t>
  </si>
  <si>
    <t>из них количество проверок, по итогам которых по фактам выявленных нарушений применены меры уголовного наказания, всего, в том числе:</t>
  </si>
  <si>
    <t>27.5.1.</t>
  </si>
  <si>
    <t>27.5.2.</t>
  </si>
  <si>
    <t>27.5.3.</t>
  </si>
  <si>
    <t>28.</t>
  </si>
  <si>
    <t>28.1.</t>
  </si>
  <si>
    <t>28.2.</t>
  </si>
  <si>
    <t>28.3.</t>
  </si>
  <si>
    <t>28.4.</t>
  </si>
  <si>
    <t xml:space="preserve">в том числе: </t>
  </si>
  <si>
    <t>по решению суда</t>
  </si>
  <si>
    <t>28.4.1.</t>
  </si>
  <si>
    <t>28.4.2.</t>
  </si>
  <si>
    <t>28.4.3.</t>
  </si>
  <si>
    <t>28.5.</t>
  </si>
  <si>
    <t>по предписанию органов прокуратуры</t>
  </si>
  <si>
    <t>28.5.1.</t>
  </si>
  <si>
    <t>28.5.2.</t>
  </si>
  <si>
    <t>28.5.3.</t>
  </si>
  <si>
    <t>28.6.</t>
  </si>
  <si>
    <t>по решению руководителя органа государственного контроля (надзора)</t>
  </si>
  <si>
    <t>28.6.1.</t>
  </si>
  <si>
    <t>28.6.2.</t>
  </si>
  <si>
    <t>28.6.3.</t>
  </si>
  <si>
    <t>29.</t>
  </si>
  <si>
    <t>Количество проверок, проведенных с нарушением требований законодательства о порядке их проведения, по результатам выявления которых к должностным лицам органов государственного контроля (надзора) применены меры дисциплинарного и административного наказания, всего, в том числе:</t>
  </si>
  <si>
    <t>29.1.</t>
  </si>
  <si>
    <t>29.2.</t>
  </si>
  <si>
    <t>29.3.</t>
  </si>
  <si>
    <t>30.</t>
  </si>
  <si>
    <t>Сумма денежных средств, взысканная с Ростехнадзора в связи с неправомерным действием (бездействием) его должностных лиц, осуществляющих контрольно-надзорную деятельность, в том числе, с учетом отмененных по решению суда результатов проверок, млн. руб.</t>
  </si>
  <si>
    <t>31.</t>
  </si>
  <si>
    <t xml:space="preserve">Количество вынесенных определений о проведении административного расследования о нарушении обязательных требований </t>
  </si>
  <si>
    <t>32.</t>
  </si>
  <si>
    <t>Количество постановлений о назначении административного наказания, вынесенных по результатам административных расследований</t>
  </si>
  <si>
    <t>33.</t>
  </si>
  <si>
    <t>Количество постановлений о назначении административного штрафа, вынесенных по результатам административных расследований</t>
  </si>
  <si>
    <t>34.</t>
  </si>
  <si>
    <t>Количество постановлений о назначении административного предупреждения, вынесенных по результатам административных расследований</t>
  </si>
  <si>
    <t>35.</t>
  </si>
  <si>
    <t>Общая сумма наложенных административных штрафов, наложенных в соответствии с постановлениями, вынесенными по результатам административных расследований, тыс. руб., всего, в том числе</t>
  </si>
  <si>
    <t>35.1.</t>
  </si>
  <si>
    <t>на граждан</t>
  </si>
  <si>
    <t>35.2.</t>
  </si>
  <si>
    <t>на должностных лиц</t>
  </si>
  <si>
    <t>35.3.</t>
  </si>
  <si>
    <t>на индивидуальных предпринимателей</t>
  </si>
  <si>
    <t>35.4.</t>
  </si>
  <si>
    <t>на юридических лиц</t>
  </si>
  <si>
    <t>36.</t>
  </si>
  <si>
    <t>Общая сумма уплаченных (взысканных) административных штрафов, наложенных по результатам административных расследований, тыс. руб.</t>
  </si>
  <si>
    <t>37.</t>
  </si>
  <si>
    <t>Продолжительность всех проведенных административных расследований</t>
  </si>
  <si>
    <t>38.</t>
  </si>
  <si>
    <t>Общее число должностных лиц, задействованных в проведении всех административных расследований</t>
  </si>
  <si>
    <t>39.</t>
  </si>
  <si>
    <t>Общее количество протоколов об административных правонарушениях, составленных работниками Ростехнадзора</t>
  </si>
  <si>
    <t>39.1.</t>
  </si>
  <si>
    <t>Количество протоколов об административных правонарушениях, подлежащих рассмотрению судебными органами</t>
  </si>
  <si>
    <t>40.</t>
  </si>
  <si>
    <t>Общее количество вынесенных постановлений о прекращении производства по делу об административном правонарушении</t>
  </si>
  <si>
    <t>40.1.</t>
  </si>
  <si>
    <t>Количество вынесенных постановлений о прекращении производства по делу об административном правонарушении в связи с малозначительностью нарушения</t>
  </si>
  <si>
    <t>41.</t>
  </si>
  <si>
    <t xml:space="preserve">Количество постановлений о назначении административных наказаний, вынесенных по результатам рассмотрения дел об административных правонарушениях </t>
  </si>
  <si>
    <t>41.1.</t>
  </si>
  <si>
    <t>Количество вынесенных постановлений о назначении наказания в виде административного штрафа</t>
  </si>
  <si>
    <t>41.1.1.</t>
  </si>
  <si>
    <t>Количество вынесенных постановлений о назначении административного наказания в виде административного штрафа в отношении должностных лиц, тыс. руб.</t>
  </si>
  <si>
    <t>41.1.2.</t>
  </si>
  <si>
    <t>Количество вынесенных постановлений о назначении административного наказания в виде административного штрафа в отношении индивидуальных предпринимателей и юридических лиц, тыс. руб.</t>
  </si>
  <si>
    <t>41.2.</t>
  </si>
  <si>
    <t>Количество вынесенных постановлений о назначении административного наказания в виде предупреждения</t>
  </si>
  <si>
    <t>42.</t>
  </si>
  <si>
    <t>Количество административных штрафов, наложенных на лиц, являющихся субъектами малого и среднего предпринимательства, по которым административный штраф был заменен предупреждением</t>
  </si>
  <si>
    <t>43.</t>
  </si>
  <si>
    <t xml:space="preserve">Общее количество юридических лиц и индивидуальных предпринимателей, в отношении которых проводились плановые, внеплановые проверки </t>
  </si>
  <si>
    <t>44.</t>
  </si>
  <si>
    <t>Количество проверок, находящихся в стадии проведения</t>
  </si>
  <si>
    <t>(по состоянию на отчетную дату)</t>
  </si>
  <si>
    <t>45.</t>
  </si>
  <si>
    <t>Количество проверок, предусмотренных ежегодным планом проведения проверок на отчетный период</t>
  </si>
  <si>
    <t>46.</t>
  </si>
  <si>
    <t>Количество проверок ГТС, которые не удалось провести , всего, в том числе:</t>
  </si>
  <si>
    <t>46.1.</t>
  </si>
  <si>
    <t>в связи с отсутствием проверяемого лица по месту нахождения (жительства), указанному в государственных информационных ресурсах</t>
  </si>
  <si>
    <t>46.1.1.</t>
  </si>
  <si>
    <t>46.1.2.</t>
  </si>
  <si>
    <t>46.2.</t>
  </si>
  <si>
    <t xml:space="preserve"> в связи с отсутствием руководителя организации, иного уполномоченного лица</t>
  </si>
  <si>
    <t>46.2.1.</t>
  </si>
  <si>
    <t>46.2.2.</t>
  </si>
  <si>
    <t>46.3.</t>
  </si>
  <si>
    <t>в связи с изменением статуса проверяемого лица</t>
  </si>
  <si>
    <t>46.3.1.</t>
  </si>
  <si>
    <t>46.3.2.</t>
  </si>
  <si>
    <t>46.4.</t>
  </si>
  <si>
    <t>в связи со сменой собственника ГТС</t>
  </si>
  <si>
    <t>46.4.1.</t>
  </si>
  <si>
    <t>46.4.2.</t>
  </si>
  <si>
    <t>46.5.</t>
  </si>
  <si>
    <t>в связи с прекращением осуществления проверяемой сферы деятельности</t>
  </si>
  <si>
    <t>46.5.1.</t>
  </si>
  <si>
    <t>46.5.2.</t>
  </si>
  <si>
    <t>47.</t>
  </si>
  <si>
    <t>Количество ликвидированных либо прекративших свою деятельность к моменту проведения плановой проверки юридических лиц, индивидуальных предпринимателей (из числа включенных в план проверок на отчетный период)</t>
  </si>
  <si>
    <t>48.</t>
  </si>
  <si>
    <t>Количество рассмотренных заявлений о предоставлении разрешения, лицензии</t>
  </si>
  <si>
    <t>49.</t>
  </si>
  <si>
    <t>Количество рассмотренных заявлений о предоставлении разрешения, лицензии, по которым приняты решения об отказе в предоставлении разрешений, лицензий</t>
  </si>
  <si>
    <t>50.</t>
  </si>
  <si>
    <t>Количество проведенных выездных проверок соискателей разрешений, лицензий</t>
  </si>
  <si>
    <t>51.</t>
  </si>
  <si>
    <t>Количество проведенных выездных проверок соискателей разрешений, лицензий по результатам которых принято решение о предоставлении разрешения, лицензии</t>
  </si>
  <si>
    <t>52.</t>
  </si>
  <si>
    <t>Количество проведенных выездных проверок соискателей разрешений, лицензий, по результатам которых в отношении соискателей разрешения, лицензии выявлено несоответствие требованиям</t>
  </si>
  <si>
    <t>53.</t>
  </si>
  <si>
    <t>Количество рассмотренных заявлений о продлении срока действия разрешений, лицензий</t>
  </si>
  <si>
    <t>54.</t>
  </si>
  <si>
    <t xml:space="preserve">Количество рассмотренных заявлений о продлении срока действия разрешений, лицензий по которым приняты решения об отказе в продлении срока </t>
  </si>
  <si>
    <t>55.</t>
  </si>
  <si>
    <t>Количество выездных проверок в отношении лиц, получивших разрешения, лицензиатов, проведенных в связи с рассмотрением заявлений о продлении срока действия разрешений, лицензий в случае, если законами установлен ограниченный срок действия разрешения, лицензии</t>
  </si>
  <si>
    <t>56.</t>
  </si>
  <si>
    <t>Количество выездных проверок в отношении лиц, получивших разрешения, лицензиатов, проведенных в связи с рассмотрением заявлений о продлении срока действия разрешений, лицензий в случае, если законами установлен ограниченный срок действия разрешения, лицензии, по результатам которых выявлено несоответствие лица, получившего разрешение, лицензиата требованиям</t>
  </si>
  <si>
    <t>57.</t>
  </si>
  <si>
    <t>Количество рассмотренных заявлений о переоформлении разрешений, лицензий в связи с реорганизацией юридического лица,  изменения его наименования или места его нахождения</t>
  </si>
  <si>
    <t>57.1.</t>
  </si>
  <si>
    <t>Количество рассмотренных заявлений о переоформлении разрешений, лицензий при намерении осуществлять вид деятельности по адресу, не указанному в разрешении, лицензии</t>
  </si>
  <si>
    <t>57.2.</t>
  </si>
  <si>
    <t>Количество рассмотренных заявлений о переоформлении разрешений, лицензий при намерении внести изменения в перечень выполняемых работ, оказываемых услуг</t>
  </si>
  <si>
    <t>57.3.</t>
  </si>
  <si>
    <t>Количество рассмотренных заявлений о переоформлении разрешений, лицензий в случае, прекращения деятельности по адресам места осуществления, указанным в разрешении, лицензии</t>
  </si>
  <si>
    <t>58.</t>
  </si>
  <si>
    <t>Количество выездных проверок в отношении лиц, получивших разрешения, лицензиатов, проведенных в связи с рассмотрением заявлений о переоформлении разрешений, лицензий</t>
  </si>
  <si>
    <t>59.</t>
  </si>
  <si>
    <t>Количество выездных проверок в отношении лиц, получивших разрешения, лицензиатов, проведенных в связи с рассмотрением заявлений о переоформлении разрешений, лицензий, по результатам которых в отношении лица, получившего разрешение, лицензиата, выявлено несоответствие требованиям</t>
  </si>
  <si>
    <t>60.</t>
  </si>
  <si>
    <t>Количество проверок в отношении лиц, получивших разрешения, лицензиатов, проведенных с привлечением экспертных организаций и экспертов</t>
  </si>
  <si>
    <t>61.</t>
  </si>
  <si>
    <t>Количество разрешений, лицензий по которым принято решение о прекращении действия разрешений, лицензий</t>
  </si>
  <si>
    <t>61.1.</t>
  </si>
  <si>
    <t>Количество разрешений, лицензий, по которым принято решение о прекращении действия в связи с представлением лицом, получившим разрешение, лицензиатом заявления о прекращении лицензируемого вида деятельности</t>
  </si>
  <si>
    <t>61.2.</t>
  </si>
  <si>
    <t>Количество разрешений, лицензий, по которым принято решение о прекращении действия в связи с прекращением физическим лицом деятельности в качестве индивидуального предпринимателя в соответствии с законодательством Российской Федерации о государственной регистрации юридических лиц и индивидуальных предпринимателей</t>
  </si>
  <si>
    <t>61.3.</t>
  </si>
  <si>
    <t>Количество разрешений, лицензий, по которым принято решение о прекращении действия в связи с прекращением деятельности юридического лица в соответствии с законодательством Российской Федерации о государственной регистрации юридических лиц и индивидуальных предпринимателей (за исключением реорганизации в форме преобразования или слияния при наличии на дату государственной регистрации правопреемника реорганизованных юридических лиц у каждого участвующего в слиянии юридического лица лицензии на один и тот же вид деятельности)</t>
  </si>
  <si>
    <t>61.4.</t>
  </si>
  <si>
    <t>Количество разрешений, лицензий, по которым принято решение о прекращении действия в связи с наличием решения суда об аннулировании разрешения, лицензии</t>
  </si>
  <si>
    <t>62.</t>
  </si>
  <si>
    <t>Количество решений об отказе в предоставлении, продлении срока действия, переоформлении, о прекращении действия разрешения, лицензии, отмененных судом</t>
  </si>
  <si>
    <t>63.</t>
  </si>
  <si>
    <t>Количество обращений и (или) заявлений о предоставлении, переоформлении, продлении срока действия разрешения, лицензии, прекращении действия разрешения, лицензии, о выдаче дубликата, копии разрешения, лицензии, полученных Ростехнадзором в электронной форме</t>
  </si>
  <si>
    <t>64.</t>
  </si>
  <si>
    <t>Количество обращений Ростехнадзора в суд с заявлениями об аннулировании разрешений, лицензий</t>
  </si>
  <si>
    <t>65.</t>
  </si>
  <si>
    <t>Количество обращений Ростехнадзора в суд с заявлениями об аннулировании разрешений, лицензий, по которым судом принято решение об удовлетворении указанных заявлений</t>
  </si>
  <si>
    <t>66.</t>
  </si>
  <si>
    <t>Общий срок рассмотрения всех поступивших в Ростехнадзор заявлений о предоставлении разрешения, лицензии</t>
  </si>
  <si>
    <t>67.</t>
  </si>
  <si>
    <t xml:space="preserve">Общий срок в течение которого были рассмотрены поступившие заявления о предоставлении (переоформлении, выдаче дубликата) разрешения, лицензии и приняты соответствующие решения о предоставлении (переоформлении, выдаче дубликата или отказе в предоставлении (переоформлении, выдаче дубликата разрешения, лицензии </t>
  </si>
  <si>
    <t>68.</t>
  </si>
  <si>
    <t xml:space="preserve">Общее количество должностных лиц, задействованных при предоставлении (переоформлении, выдаче дубликата) разрешения, лицензии </t>
  </si>
  <si>
    <t>69.</t>
  </si>
  <si>
    <t>Направлено в органы прокуратуры заявлений о согласовании проведения внеплановых выездных проверок,</t>
  </si>
  <si>
    <t>69.1.</t>
  </si>
  <si>
    <t>из них отказано органами прокуратуры в согласовании</t>
  </si>
  <si>
    <t>70.</t>
  </si>
  <si>
    <t>Количество проверок, проводимых с привлечением  экспертных организаций</t>
  </si>
  <si>
    <t>71.</t>
  </si>
  <si>
    <t>Количество проверок, проводимых с привлечением экспертов</t>
  </si>
  <si>
    <t>72.</t>
  </si>
  <si>
    <t>Количество случаев причинения субъектами, относящимися к поднадзорной сфере,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чрезвычайных ситуаций природного и техногенного характера - всего, в том числе:</t>
  </si>
  <si>
    <t>72.1.</t>
  </si>
  <si>
    <t>количество случаев причинения вреда жизни, здоровью граждан</t>
  </si>
  <si>
    <t>72.2.</t>
  </si>
  <si>
    <t>количество случаев причинения вреда животным, растениям, окружающей среде</t>
  </si>
  <si>
    <t>72.3.</t>
  </si>
  <si>
    <t>количество случаев причинения вреда объектам культурного наследия (памятникам истории и культуры) народов Российской Федерации</t>
  </si>
  <si>
    <t>72.4.</t>
  </si>
  <si>
    <t>количество случаев возникновения чрезвычайных ситуаций техногенного характера</t>
  </si>
  <si>
    <t>73.</t>
  </si>
  <si>
    <t>Предотвращенный ущерб, млн. руб.</t>
  </si>
  <si>
    <t>74.</t>
  </si>
  <si>
    <t>Общее количество поднадзорных ГТС</t>
  </si>
  <si>
    <t>75.</t>
  </si>
  <si>
    <t>Количество ГТС, в отношении которых установлен режим постоянного государственного надзора</t>
  </si>
  <si>
    <t>76.</t>
  </si>
  <si>
    <t>Количество ГТС при осуществлении режима постоянного государственного надзора в отношении которых выявлены нарушения обязательных требований</t>
  </si>
  <si>
    <t>77.</t>
  </si>
  <si>
    <t>Общее количество проверенных ГТС при эксплуатации которых допущены нарушения</t>
  </si>
  <si>
    <t>78.</t>
  </si>
  <si>
    <t>Количество проверенных ГТС, у которых были устранены нарушения</t>
  </si>
  <si>
    <t>79.</t>
  </si>
  <si>
    <t>Количество ГТС, при эксплуатации которых допущены нарушения, в результате которых причинен ущерб или была создана угроза его причинения, выявленные  в результате проведения контрольно-надзорных мероприятий</t>
  </si>
  <si>
    <t>79.1.</t>
  </si>
  <si>
    <t xml:space="preserve">Количество ГТС I класса при эксплуатации которых допущены нарушения, в результате которых причинен ущерб </t>
  </si>
  <si>
    <t>79.2.</t>
  </si>
  <si>
    <t>Количество ГТС I класса при эксплуатации которых допущены нарушения, в результате которых была создана угроза причинения ущерба или являющиеся грубыми нарушениями</t>
  </si>
  <si>
    <t>80.</t>
  </si>
  <si>
    <t xml:space="preserve">Количество ГТС, у которых были устранены выявленные нарушения </t>
  </si>
  <si>
    <t>80.1.</t>
  </si>
  <si>
    <t>Количество ГТС  I класса у которых были устранены выявленные нарушения, в результате которых причинен ущерб</t>
  </si>
  <si>
    <t>80.2.</t>
  </si>
  <si>
    <t>Количество ГТС  I класса у которых были устранены выявленные нарушения в результате которых была создана угроза причинения ущерба или являющиеся грубыми нарушениями</t>
  </si>
  <si>
    <t>81.</t>
  </si>
  <si>
    <t>Количество ГТС I класса при эксплуатации которых допущены повторные нарушения обязательных требований, ставшие фактором причинения ущерба</t>
  </si>
  <si>
    <t>81.1.</t>
  </si>
  <si>
    <t>Количество ГТС I класса при эксплуатации которых допущены повторные нарушения обязательных требований, представляющие непосредственную угрозу причинения ущерба или являющиеся грубыми нарушениями</t>
  </si>
  <si>
    <t>82.</t>
  </si>
  <si>
    <t>Количество заявлений (обращений) с указанием фактов нарушений, поступивших от физических и юридических лиц, сообщений органов государственной власти, местного самоуправления, средств массовой информации с указанием фактов нарушений</t>
  </si>
  <si>
    <t>83.</t>
  </si>
  <si>
    <t>Количество заявлений (обращений), являющихся основанием для издания распоряжения о проведения внеплановой проверки, по которым внеплановые мероприятия не были проведены</t>
  </si>
  <si>
    <t>83.1.</t>
  </si>
  <si>
    <t>Количество заявлений (обращений), являющихся основанием для издания распоряжения о проведения внеплановой проверки, по которым в  проведении проверки было отказано прокуратурой</t>
  </si>
  <si>
    <t>84.</t>
  </si>
  <si>
    <t>Количество ГТС, регулярная отчетность которых была проверена или проанализирована на предмет нарушений обязательных требований</t>
  </si>
  <si>
    <t>85.</t>
  </si>
  <si>
    <t>Общее количество подконтрольных ГТС, в отношении которых осуществляются мониторинговые мероприятия</t>
  </si>
  <si>
    <t>86.</t>
  </si>
  <si>
    <t>87.</t>
  </si>
  <si>
    <t>Общее количество ГТС, предоставивших регулярную отчетность</t>
  </si>
  <si>
    <t>88.</t>
  </si>
  <si>
    <t xml:space="preserve">Количество ГТС в результате анализа регулярной отчетности которых выявлены нарушения </t>
  </si>
  <si>
    <t>89.</t>
  </si>
  <si>
    <t>Количество ГТС по результатам выявленных нарушений которых в результате анализа регулярной отчетности применены меры</t>
  </si>
  <si>
    <t>90.</t>
  </si>
  <si>
    <t>Количество ГТС по результатам выявленных нарушений которых в результате анализа регулярной отчетности проведены внеплановые проверки</t>
  </si>
  <si>
    <t>91.</t>
  </si>
  <si>
    <t>Количество ГТС по результатам выявленных нарушений которых в результате анализа регулярной отчетности применены административные меры</t>
  </si>
  <si>
    <t>92.</t>
  </si>
  <si>
    <t>Количество штатных единиц по должностям, предусматривающим выполнение функций по контролю (надзору),</t>
  </si>
  <si>
    <t>92.1.</t>
  </si>
  <si>
    <t>из них занятых</t>
  </si>
  <si>
    <t>93.</t>
  </si>
  <si>
    <t>Общее количество должностных лиц, включенных в распоряжения о проведении проверок</t>
  </si>
  <si>
    <t>93.1.</t>
  </si>
  <si>
    <t>93.2</t>
  </si>
  <si>
    <t>94.</t>
  </si>
  <si>
    <t>Общее количество должностных лиц, задействованных в проведении межведомственных проверок</t>
  </si>
  <si>
    <t>95.</t>
  </si>
  <si>
    <t>Количество работающих на поднадзорных объектах, чел.</t>
  </si>
  <si>
    <t>96.</t>
  </si>
  <si>
    <t>Число аварий на поднадзорных объектах</t>
  </si>
  <si>
    <t>96.1.</t>
  </si>
  <si>
    <t>из них, аварий в результате действий третьих лиц</t>
  </si>
  <si>
    <t>97.</t>
  </si>
  <si>
    <t>Ущерб от аварий на поднадзорных объектах, полный (тыс. руб.), в том числе:</t>
  </si>
  <si>
    <t>97.1. </t>
  </si>
  <si>
    <t>прямые потери от аварий (тыс. руб.)</t>
  </si>
  <si>
    <t>97.2. </t>
  </si>
  <si>
    <t>затраты на локализацию и ликвидацию последствий аварий на поднадзорных объектах, включая затраты по техническому расследованию причин аварий (тыс. руб.)</t>
  </si>
  <si>
    <t>97.3. </t>
  </si>
  <si>
    <t>экологический ущерб (урон, нанесенный объектам окружающей среды),  (тыс. руб.)</t>
  </si>
  <si>
    <t>97.4. </t>
  </si>
  <si>
    <t>ущерб, нанесенный третьим лицам  (тыс. руб.)</t>
  </si>
  <si>
    <t>98.      </t>
  </si>
  <si>
    <t>Количество травмированных в результате аварий (чел.), всего, из них:</t>
  </si>
  <si>
    <t>98.1. </t>
  </si>
  <si>
    <t>со смертельным исходом</t>
  </si>
  <si>
    <t>98.2. </t>
  </si>
  <si>
    <t>с тяжелым исходом</t>
  </si>
  <si>
    <t>99.      </t>
  </si>
  <si>
    <t>Количество пострадавших в результате несчастных случаев на производстве (чел.), всего, из них:</t>
  </si>
  <si>
    <t>99.1. </t>
  </si>
  <si>
    <t>99.2. </t>
  </si>
  <si>
    <t>100.      </t>
  </si>
  <si>
    <t>Общее количество травмированных в результате аварий и несчастных случаев, всего (чел.), из них:</t>
  </si>
  <si>
    <t>100.1. </t>
  </si>
  <si>
    <t>100.2. </t>
  </si>
  <si>
    <t>101.      </t>
  </si>
  <si>
    <t>Число групповых несчастных случаев на поднадзорных объектах</t>
  </si>
  <si>
    <t>102.      </t>
  </si>
  <si>
    <t>Количество травмированных при групповых несчастных случаях на поднадзорных объектах (чел.), всего, из них:</t>
  </si>
  <si>
    <t>102.1. </t>
  </si>
  <si>
    <t>102.2. </t>
  </si>
  <si>
    <t>103.</t>
  </si>
  <si>
    <t>Количество расследований, проведенных с целью выявления причин несчастных случаев</t>
  </si>
  <si>
    <t>103.1.</t>
  </si>
  <si>
    <t>Количество выявленных при проведении расследования причин несчастных случаев</t>
  </si>
  <si>
    <t>104.</t>
  </si>
  <si>
    <t>Количество расследований, проведенных с целью выявления причин аварий</t>
  </si>
  <si>
    <t>104.1.</t>
  </si>
  <si>
    <t>Количество выявленных при проведении расследования причин аварий</t>
  </si>
  <si>
    <t>105.</t>
  </si>
  <si>
    <t>Количество административных наказаний, наложенных по результатам проведения расследований причин несчастных случаев, всего, в том числе:</t>
  </si>
  <si>
    <t>105.1.</t>
  </si>
  <si>
    <t>в виде конфискации орудия совершения или предмета административного правонарушения</t>
  </si>
  <si>
    <t>105.2.</t>
  </si>
  <si>
    <t>в виде административного приостановления деятельности</t>
  </si>
  <si>
    <t>105.3.</t>
  </si>
  <si>
    <t>в виде предупреждения</t>
  </si>
  <si>
    <t>105.4.</t>
  </si>
  <si>
    <t>в виде наложения административного штрафа</t>
  </si>
  <si>
    <t>106.</t>
  </si>
  <si>
    <t>Общая сумма наложенных административных штрафов в результате проведения расследований причин несчастных случаев</t>
  </si>
  <si>
    <t>107.</t>
  </si>
  <si>
    <t>Количество административных наказаний, наложенных по результатам проведения расследований причин аварий, всего, в том числе:</t>
  </si>
  <si>
    <t>107.1.</t>
  </si>
  <si>
    <t>107.2.</t>
  </si>
  <si>
    <t>107.3.</t>
  </si>
  <si>
    <t>107.4.</t>
  </si>
  <si>
    <t>108.</t>
  </si>
  <si>
    <t>Общая сумма наложенных административных штрафов в результате проведения расследований причин аварий</t>
  </si>
  <si>
    <t>109.</t>
  </si>
  <si>
    <t>Общая продолжительность всех проведенных расследований причин аварий, несчастных случаев, час.</t>
  </si>
  <si>
    <t>110.</t>
  </si>
  <si>
    <t>Общее количество должностных лиц, задействованных в проведении одного расследования причин аварий, несчастных случаев</t>
  </si>
  <si>
    <t>Примечания:</t>
  </si>
  <si>
    <t>1) В строке 1 указываются сведения об общем количестве проверок (мероприятий по контролю), проведенных за отчетный период в  отношении юридических лиц, индивидуальных предпринимателей. В указанные данные включаются также проверки, осуществление которых инициируется обращением заявителя, который выступает в качестве объекта контроля (надзора), включая проверки по предлицензионному контролю заявителя в рамках исполнения государственных функций по лицензированию отдельных видов деятельности, проверки заявителя при проведении государственной регистрации, государственной экспертизе, аккредитации, аттестации, ведению государственных реестров (регистров), предоставлению различных разрешений, заключений, согласований и др.(строка 2), проверки, в которых в качестве объектов контроля (надзора) выступают органы государственной власти, местного самоуправления (строка 3), а также проверки, проведенные в рамках режима постоянного государственного надзора (строка 4).</t>
  </si>
  <si>
    <t>2) В графе 3 («Всего по территориальному органу») показатели в строке 1.1 и 1.2 заполняются на основании соответствующих распорядительных документов о проведении проверок с оформлением актов проверок. При этом сумма показателей по видам надзора может быть больше или равна соответствующему показателю в графе 3 (в случае проведения комплексных или целевых проверок по нескольким видам надзора).</t>
  </si>
  <si>
    <t>в том числе по видам правонарушений: нарушение обязательных требований законодательства, всего, в том числе:</t>
  </si>
  <si>
    <t>невыполнение предписаний органов государственного контроля (надзора), всего, в том числе:</t>
  </si>
  <si>
    <t>в том числе по видам наказаний (из строки 24):                  конфискация орудия совершения или предмета административного правонарушения</t>
  </si>
  <si>
    <t>Количество проверок, результаты которых были признаны недействительными, - всего (сумма строк 28.4, 28.5, 28.6),</t>
  </si>
  <si>
    <t>Саратовская область</t>
  </si>
  <si>
    <r>
      <t>(3,</t>
    </r>
    <r>
      <rPr>
        <u/>
        <sz val="10"/>
        <color theme="1"/>
        <rFont val="Calibri"/>
        <family val="2"/>
        <charset val="204"/>
        <scheme val="minor"/>
      </rPr>
      <t xml:space="preserve"> 6,</t>
    </r>
    <r>
      <rPr>
        <sz val="10"/>
        <color theme="1"/>
        <rFont val="Calibri"/>
        <family val="2"/>
        <charset val="204"/>
        <scheme val="minor"/>
      </rPr>
      <t xml:space="preserve"> 9 месяцев и год)</t>
    </r>
  </si>
  <si>
    <t>Нижне-Волжское управление Ростехнадзора</t>
  </si>
  <si>
    <t>за</t>
  </si>
  <si>
    <t xml:space="preserve">                             Показатели деятельности по контролю и надзору в сфере безопасности гидротехнических сооружений</t>
  </si>
  <si>
    <t>12 месяцев 2018 г.</t>
  </si>
  <si>
    <t>Волгоградская область</t>
  </si>
  <si>
    <t>24.11.7.</t>
  </si>
  <si>
    <t>Астраханская область</t>
  </si>
  <si>
    <t>Пензенская область</t>
  </si>
  <si>
    <t>Республика Калмыкия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</si>
</sst>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u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0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4" fillId="0" borderId="5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3" fillId="0" borderId="0" xfId="0" applyFont="1"/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/>
    </xf>
    <xf numFmtId="0" fontId="6" fillId="0" borderId="1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2" fillId="0" borderId="0" xfId="0" applyFont="1" applyAlignment="1"/>
    <xf numFmtId="0" fontId="12" fillId="0" borderId="0" xfId="0" applyFont="1" applyFill="1" applyAlignment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7" fillId="4" borderId="5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4" borderId="5" xfId="0" applyFont="1" applyFill="1" applyBorder="1" applyAlignment="1">
      <alignment horizontal="left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center"/>
    </xf>
    <xf numFmtId="0" fontId="17" fillId="5" borderId="5" xfId="0" applyFont="1" applyFill="1" applyBorder="1" applyAlignment="1">
      <alignment horizontal="left" vertical="center"/>
    </xf>
    <xf numFmtId="0" fontId="0" fillId="5" borderId="0" xfId="0" applyFill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left" vertical="top"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7" fillId="4" borderId="1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/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6" fillId="0" borderId="17" xfId="0" applyFont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360"/>
  <sheetViews>
    <sheetView tabSelected="1" topLeftCell="A346" zoomScale="80" zoomScaleNormal="80" workbookViewId="0">
      <selection activeCell="A7" sqref="A7:AF7"/>
    </sheetView>
  </sheetViews>
  <sheetFormatPr defaultRowHeight="15" x14ac:dyDescent="0.25"/>
  <cols>
    <col min="1" max="1" width="9.140625" customWidth="1"/>
    <col min="2" max="2" width="41.28515625" customWidth="1"/>
    <col min="3" max="3" width="6.5703125" customWidth="1"/>
    <col min="4" max="4" width="7" customWidth="1"/>
    <col min="5" max="5" width="6.5703125" customWidth="1"/>
    <col min="6" max="7" width="7.140625" customWidth="1"/>
    <col min="8" max="8" width="6.85546875" customWidth="1"/>
    <col min="9" max="9" width="7.42578125" customWidth="1"/>
    <col min="10" max="10" width="7.28515625" customWidth="1"/>
    <col min="11" max="11" width="7.140625" customWidth="1"/>
    <col min="12" max="13" width="7.5703125" customWidth="1"/>
    <col min="14" max="14" width="7" customWidth="1"/>
    <col min="15" max="15" width="6.85546875" customWidth="1"/>
    <col min="16" max="16" width="7.5703125" customWidth="1"/>
    <col min="17" max="17" width="9.7109375" customWidth="1"/>
    <col min="18" max="18" width="7.7109375" customWidth="1"/>
    <col min="19" max="19" width="7.85546875" customWidth="1"/>
    <col min="20" max="20" width="7.42578125" customWidth="1"/>
    <col min="21" max="22" width="7.140625" customWidth="1"/>
    <col min="23" max="23" width="7" customWidth="1"/>
    <col min="24" max="24" width="7.28515625" customWidth="1"/>
    <col min="25" max="25" width="7.85546875" customWidth="1"/>
    <col min="26" max="26" width="7" customWidth="1"/>
    <col min="27" max="27" width="7.140625" customWidth="1"/>
    <col min="28" max="28" width="7.28515625" customWidth="1"/>
    <col min="29" max="30" width="7.140625" customWidth="1"/>
    <col min="31" max="31" width="7.5703125" customWidth="1"/>
    <col min="32" max="32" width="7.7109375" customWidth="1"/>
  </cols>
  <sheetData>
    <row r="1" spans="1:32" x14ac:dyDescent="0.25">
      <c r="AD1" s="88" t="s">
        <v>0</v>
      </c>
      <c r="AE1" s="88"/>
      <c r="AF1" s="88"/>
    </row>
    <row r="2" spans="1:32" ht="15.75" x14ac:dyDescent="0.25">
      <c r="B2" s="89" t="s">
        <v>564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</row>
    <row r="3" spans="1:32" ht="15.6" x14ac:dyDescent="0.3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</row>
    <row r="4" spans="1:32" ht="18.75" x14ac:dyDescent="0.3">
      <c r="C4" s="33"/>
      <c r="D4" s="107" t="s">
        <v>562</v>
      </c>
      <c r="E4" s="107"/>
      <c r="F4" s="107"/>
      <c r="G4" s="107"/>
      <c r="H4" s="107"/>
      <c r="I4" s="107"/>
      <c r="J4" s="107"/>
      <c r="K4" s="107"/>
      <c r="L4" s="107"/>
      <c r="M4" s="34" t="s">
        <v>563</v>
      </c>
      <c r="N4" s="108" t="s">
        <v>565</v>
      </c>
      <c r="O4" s="108"/>
      <c r="P4" s="108"/>
      <c r="Q4" s="108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32" x14ac:dyDescent="0.25">
      <c r="F5" s="91" t="s">
        <v>1</v>
      </c>
      <c r="G5" s="91"/>
      <c r="H5" s="91"/>
      <c r="I5" s="91"/>
      <c r="J5" s="91"/>
      <c r="K5" s="91"/>
      <c r="L5" s="91"/>
      <c r="M5" s="92" t="s">
        <v>561</v>
      </c>
      <c r="N5" s="92"/>
      <c r="O5" s="92"/>
    </row>
    <row r="6" spans="1:32" x14ac:dyDescent="0.25">
      <c r="F6" s="75"/>
      <c r="G6" s="75"/>
      <c r="H6" s="75"/>
      <c r="I6" s="75"/>
      <c r="J6" s="75"/>
      <c r="K6" s="75"/>
      <c r="L6" s="75"/>
      <c r="M6" s="76"/>
      <c r="N6" s="76"/>
      <c r="O6" s="76"/>
    </row>
    <row r="7" spans="1:32" ht="16.5" thickBot="1" x14ac:dyDescent="0.3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</row>
    <row r="8" spans="1:32" ht="20.25" customHeight="1" thickBot="1" x14ac:dyDescent="0.3">
      <c r="A8" s="111" t="s">
        <v>2</v>
      </c>
      <c r="B8" s="111" t="s">
        <v>3</v>
      </c>
      <c r="C8" s="113" t="s">
        <v>4</v>
      </c>
      <c r="D8" s="114"/>
      <c r="E8" s="114"/>
      <c r="F8" s="114"/>
      <c r="G8" s="115"/>
      <c r="H8" s="99" t="s">
        <v>5</v>
      </c>
      <c r="I8" s="100"/>
      <c r="J8" s="100"/>
      <c r="K8" s="100"/>
      <c r="L8" s="101"/>
      <c r="M8" s="99" t="s">
        <v>5</v>
      </c>
      <c r="N8" s="100"/>
      <c r="O8" s="100"/>
      <c r="P8" s="100"/>
      <c r="Q8" s="101"/>
      <c r="R8" s="99" t="s">
        <v>5</v>
      </c>
      <c r="S8" s="100"/>
      <c r="T8" s="100"/>
      <c r="U8" s="100"/>
      <c r="V8" s="101"/>
      <c r="W8" s="99" t="s">
        <v>5</v>
      </c>
      <c r="X8" s="100"/>
      <c r="Y8" s="100"/>
      <c r="Z8" s="100"/>
      <c r="AA8" s="101"/>
      <c r="AB8" s="99" t="s">
        <v>5</v>
      </c>
      <c r="AC8" s="100"/>
      <c r="AD8" s="100"/>
      <c r="AE8" s="100"/>
      <c r="AF8" s="101"/>
    </row>
    <row r="9" spans="1:32" ht="15.75" thickBot="1" x14ac:dyDescent="0.3">
      <c r="A9" s="112"/>
      <c r="B9" s="112"/>
      <c r="C9" s="116"/>
      <c r="D9" s="117"/>
      <c r="E9" s="117"/>
      <c r="F9" s="117"/>
      <c r="G9" s="118"/>
      <c r="H9" s="85" t="s">
        <v>560</v>
      </c>
      <c r="I9" s="86"/>
      <c r="J9" s="86"/>
      <c r="K9" s="86"/>
      <c r="L9" s="87"/>
      <c r="M9" s="85" t="s">
        <v>566</v>
      </c>
      <c r="N9" s="86"/>
      <c r="O9" s="86"/>
      <c r="P9" s="86"/>
      <c r="Q9" s="87"/>
      <c r="R9" s="85" t="s">
        <v>568</v>
      </c>
      <c r="S9" s="86"/>
      <c r="T9" s="86"/>
      <c r="U9" s="86"/>
      <c r="V9" s="87"/>
      <c r="W9" s="85" t="s">
        <v>569</v>
      </c>
      <c r="X9" s="86"/>
      <c r="Y9" s="86"/>
      <c r="Z9" s="86"/>
      <c r="AA9" s="87"/>
      <c r="AB9" s="85" t="s">
        <v>570</v>
      </c>
      <c r="AC9" s="86"/>
      <c r="AD9" s="86"/>
      <c r="AE9" s="86"/>
      <c r="AF9" s="87"/>
    </row>
    <row r="10" spans="1:32" ht="15.75" thickBot="1" x14ac:dyDescent="0.3">
      <c r="A10" s="119">
        <v>1</v>
      </c>
      <c r="B10" s="119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1">
        <v>11</v>
      </c>
      <c r="L10" s="1">
        <v>12</v>
      </c>
      <c r="M10" s="1">
        <v>13</v>
      </c>
      <c r="N10" s="1">
        <v>14</v>
      </c>
      <c r="O10" s="1">
        <v>15</v>
      </c>
      <c r="P10" s="1">
        <v>16</v>
      </c>
      <c r="Q10" s="1">
        <v>17</v>
      </c>
      <c r="R10" s="1">
        <v>18</v>
      </c>
      <c r="S10" s="1">
        <v>19</v>
      </c>
      <c r="T10" s="1">
        <v>20</v>
      </c>
      <c r="U10" s="1">
        <v>21</v>
      </c>
      <c r="V10" s="1">
        <v>22</v>
      </c>
      <c r="W10" s="1">
        <v>23</v>
      </c>
      <c r="X10" s="1">
        <v>24</v>
      </c>
      <c r="Y10" s="1">
        <v>25</v>
      </c>
      <c r="Z10" s="1">
        <v>26</v>
      </c>
      <c r="AA10" s="1">
        <v>27</v>
      </c>
      <c r="AB10" s="1">
        <v>28</v>
      </c>
      <c r="AC10" s="1">
        <v>29</v>
      </c>
      <c r="AD10" s="1">
        <v>30</v>
      </c>
      <c r="AE10" s="1">
        <v>31</v>
      </c>
      <c r="AF10" s="1">
        <v>32</v>
      </c>
    </row>
    <row r="11" spans="1:32" ht="63" customHeight="1" thickBot="1" x14ac:dyDescent="0.3">
      <c r="A11" s="120"/>
      <c r="B11" s="120"/>
      <c r="C11" s="13" t="s">
        <v>6</v>
      </c>
      <c r="D11" s="13" t="s">
        <v>7</v>
      </c>
      <c r="E11" s="13" t="s">
        <v>8</v>
      </c>
      <c r="F11" s="13" t="s">
        <v>9</v>
      </c>
      <c r="G11" s="13" t="s">
        <v>10</v>
      </c>
      <c r="H11" s="13" t="s">
        <v>6</v>
      </c>
      <c r="I11" s="13" t="s">
        <v>7</v>
      </c>
      <c r="J11" s="13" t="s">
        <v>8</v>
      </c>
      <c r="K11" s="13" t="s">
        <v>9</v>
      </c>
      <c r="L11" s="13" t="s">
        <v>10</v>
      </c>
      <c r="M11" s="13" t="s">
        <v>6</v>
      </c>
      <c r="N11" s="13" t="s">
        <v>7</v>
      </c>
      <c r="O11" s="13" t="s">
        <v>8</v>
      </c>
      <c r="P11" s="13" t="s">
        <v>9</v>
      </c>
      <c r="Q11" s="13" t="s">
        <v>10</v>
      </c>
      <c r="R11" s="13" t="s">
        <v>6</v>
      </c>
      <c r="S11" s="13" t="s">
        <v>7</v>
      </c>
      <c r="T11" s="13" t="s">
        <v>8</v>
      </c>
      <c r="U11" s="13" t="s">
        <v>9</v>
      </c>
      <c r="V11" s="13" t="s">
        <v>10</v>
      </c>
      <c r="W11" s="13" t="s">
        <v>6</v>
      </c>
      <c r="X11" s="13" t="s">
        <v>7</v>
      </c>
      <c r="Y11" s="13" t="s">
        <v>8</v>
      </c>
      <c r="Z11" s="13" t="s">
        <v>9</v>
      </c>
      <c r="AA11" s="13" t="s">
        <v>10</v>
      </c>
      <c r="AB11" s="13" t="s">
        <v>6</v>
      </c>
      <c r="AC11" s="13" t="s">
        <v>7</v>
      </c>
      <c r="AD11" s="13" t="s">
        <v>8</v>
      </c>
      <c r="AE11" s="13" t="s">
        <v>9</v>
      </c>
      <c r="AF11" s="13" t="s">
        <v>10</v>
      </c>
    </row>
    <row r="12" spans="1:32" ht="48.75" thickBot="1" x14ac:dyDescent="0.3">
      <c r="A12" s="2" t="s">
        <v>11</v>
      </c>
      <c r="B12" s="15" t="s">
        <v>12</v>
      </c>
      <c r="C12" s="27">
        <v>145</v>
      </c>
      <c r="D12" s="27">
        <v>44</v>
      </c>
      <c r="E12" s="27"/>
      <c r="F12" s="27">
        <v>15</v>
      </c>
      <c r="G12" s="27">
        <v>86</v>
      </c>
      <c r="H12" s="27">
        <v>35</v>
      </c>
      <c r="I12" s="27">
        <v>23</v>
      </c>
      <c r="J12" s="27">
        <f t="shared" ref="J12" si="0">SUM(J13,J14,J26)</f>
        <v>0</v>
      </c>
      <c r="K12" s="27">
        <v>5</v>
      </c>
      <c r="L12" s="27">
        <v>7</v>
      </c>
      <c r="M12" s="52">
        <v>50</v>
      </c>
      <c r="N12" s="52">
        <f t="shared" ref="N12:Q12" si="1">SUM(N13,N14,N26)</f>
        <v>6</v>
      </c>
      <c r="O12" s="52">
        <f t="shared" si="1"/>
        <v>0</v>
      </c>
      <c r="P12" s="52">
        <f t="shared" si="1"/>
        <v>7</v>
      </c>
      <c r="Q12" s="52">
        <f t="shared" si="1"/>
        <v>37</v>
      </c>
      <c r="R12" s="39">
        <v>12</v>
      </c>
      <c r="S12" s="39">
        <f t="shared" ref="S12:U12" si="2">SUM(S13,S14,S26)</f>
        <v>0</v>
      </c>
      <c r="T12" s="39">
        <f t="shared" si="2"/>
        <v>0</v>
      </c>
      <c r="U12" s="39">
        <f t="shared" si="2"/>
        <v>0</v>
      </c>
      <c r="V12" s="39">
        <v>12</v>
      </c>
      <c r="W12" s="39">
        <v>32</v>
      </c>
      <c r="X12" s="39">
        <v>15</v>
      </c>
      <c r="Y12" s="39">
        <v>0</v>
      </c>
      <c r="Z12" s="39">
        <v>0</v>
      </c>
      <c r="AA12" s="39">
        <v>17</v>
      </c>
      <c r="AB12" s="52">
        <v>16</v>
      </c>
      <c r="AC12" s="52">
        <f t="shared" ref="AC12:AF12" si="3">SUM(AC13,AC14,AC26)</f>
        <v>0</v>
      </c>
      <c r="AD12" s="52">
        <f t="shared" si="3"/>
        <v>0</v>
      </c>
      <c r="AE12" s="52">
        <v>3</v>
      </c>
      <c r="AF12" s="52">
        <f t="shared" si="3"/>
        <v>13</v>
      </c>
    </row>
    <row r="13" spans="1:32" ht="15.75" thickBot="1" x14ac:dyDescent="0.3">
      <c r="A13" s="5" t="s">
        <v>13</v>
      </c>
      <c r="B13" s="16" t="s">
        <v>14</v>
      </c>
      <c r="C13" s="6">
        <v>46</v>
      </c>
      <c r="D13" s="6"/>
      <c r="E13" s="6"/>
      <c r="F13" s="6">
        <v>6</v>
      </c>
      <c r="G13" s="6">
        <v>40</v>
      </c>
      <c r="H13" s="6">
        <v>9</v>
      </c>
      <c r="I13" s="6">
        <v>0</v>
      </c>
      <c r="J13" s="6">
        <v>0</v>
      </c>
      <c r="K13" s="6">
        <v>2</v>
      </c>
      <c r="L13" s="6">
        <v>7</v>
      </c>
      <c r="M13" s="42">
        <v>15</v>
      </c>
      <c r="N13" s="42">
        <v>0</v>
      </c>
      <c r="O13" s="42">
        <v>0</v>
      </c>
      <c r="P13" s="42">
        <v>4</v>
      </c>
      <c r="Q13" s="42">
        <v>11</v>
      </c>
      <c r="R13" s="40">
        <v>7</v>
      </c>
      <c r="S13" s="40">
        <v>0</v>
      </c>
      <c r="T13" s="40">
        <v>0</v>
      </c>
      <c r="U13" s="40">
        <v>0</v>
      </c>
      <c r="V13" s="40">
        <v>7</v>
      </c>
      <c r="W13" s="43">
        <v>15</v>
      </c>
      <c r="X13" s="43">
        <v>0</v>
      </c>
      <c r="Y13" s="43">
        <v>0</v>
      </c>
      <c r="Z13" s="43">
        <v>0</v>
      </c>
      <c r="AA13" s="43">
        <v>15</v>
      </c>
      <c r="AB13" s="42"/>
      <c r="AC13" s="42"/>
      <c r="AD13" s="42"/>
      <c r="AE13" s="42"/>
      <c r="AF13" s="42"/>
    </row>
    <row r="14" spans="1:32" ht="24.75" thickBot="1" x14ac:dyDescent="0.3">
      <c r="A14" s="5" t="s">
        <v>15</v>
      </c>
      <c r="B14" s="17" t="s">
        <v>16</v>
      </c>
      <c r="C14" s="28">
        <v>65</v>
      </c>
      <c r="D14" s="28">
        <v>10</v>
      </c>
      <c r="E14" s="28"/>
      <c r="F14" s="28">
        <v>9</v>
      </c>
      <c r="G14" s="28">
        <v>46</v>
      </c>
      <c r="H14" s="28">
        <v>10</v>
      </c>
      <c r="I14" s="28">
        <v>7</v>
      </c>
      <c r="J14" s="28">
        <f t="shared" ref="J14:L14" si="4">SUM(J15:J16,J19,J20,J21,J22,J25)</f>
        <v>0</v>
      </c>
      <c r="K14" s="28">
        <v>3</v>
      </c>
      <c r="L14" s="28">
        <f t="shared" si="4"/>
        <v>0</v>
      </c>
      <c r="M14" s="49">
        <v>29</v>
      </c>
      <c r="N14" s="49">
        <f t="shared" ref="N14:O14" si="5">SUM(N15:N16,N19,N20,N21,N22,N25)</f>
        <v>0</v>
      </c>
      <c r="O14" s="49">
        <f t="shared" si="5"/>
        <v>0</v>
      </c>
      <c r="P14" s="49">
        <v>3</v>
      </c>
      <c r="Q14" s="49">
        <v>26</v>
      </c>
      <c r="R14" s="40">
        <v>5</v>
      </c>
      <c r="S14" s="40">
        <f t="shared" ref="S14:U17" si="6">SUM(S15:S16,S19,S20,S21,S22,S25)</f>
        <v>0</v>
      </c>
      <c r="T14" s="40">
        <f t="shared" si="6"/>
        <v>0</v>
      </c>
      <c r="U14" s="40">
        <f t="shared" si="6"/>
        <v>0</v>
      </c>
      <c r="V14" s="40">
        <v>5</v>
      </c>
      <c r="W14" s="40">
        <v>5</v>
      </c>
      <c r="X14" s="40">
        <v>3</v>
      </c>
      <c r="Y14" s="40">
        <v>0</v>
      </c>
      <c r="Z14" s="40">
        <v>0</v>
      </c>
      <c r="AA14" s="40">
        <v>2</v>
      </c>
      <c r="AB14" s="50">
        <v>16</v>
      </c>
      <c r="AC14" s="50">
        <f t="shared" ref="AC14:AD14" si="7">SUM(AC15:AC16,AC19,AC20,AC21,AC22,AC25)</f>
        <v>0</v>
      </c>
      <c r="AD14" s="50">
        <f t="shared" si="7"/>
        <v>0</v>
      </c>
      <c r="AE14" s="50">
        <v>3</v>
      </c>
      <c r="AF14" s="50">
        <v>13</v>
      </c>
    </row>
    <row r="15" spans="1:32" ht="24.75" thickBot="1" x14ac:dyDescent="0.3">
      <c r="A15" s="5" t="s">
        <v>17</v>
      </c>
      <c r="B15" s="17" t="s">
        <v>18</v>
      </c>
      <c r="C15" s="6">
        <v>21</v>
      </c>
      <c r="D15" s="6">
        <v>10</v>
      </c>
      <c r="E15" s="6"/>
      <c r="F15" s="6">
        <v>5</v>
      </c>
      <c r="G15" s="6">
        <v>6</v>
      </c>
      <c r="H15" s="6">
        <v>10</v>
      </c>
      <c r="I15" s="6">
        <v>7</v>
      </c>
      <c r="J15" s="6">
        <v>0</v>
      </c>
      <c r="K15" s="6">
        <v>3</v>
      </c>
      <c r="L15" s="6">
        <v>0</v>
      </c>
      <c r="M15" s="42">
        <v>3</v>
      </c>
      <c r="N15" s="42">
        <v>0</v>
      </c>
      <c r="O15" s="42">
        <v>0</v>
      </c>
      <c r="P15" s="42">
        <v>2</v>
      </c>
      <c r="Q15" s="42">
        <v>1</v>
      </c>
      <c r="R15" s="40">
        <v>3</v>
      </c>
      <c r="S15" s="40">
        <v>0</v>
      </c>
      <c r="T15" s="40">
        <v>0</v>
      </c>
      <c r="U15" s="40">
        <f t="shared" si="6"/>
        <v>0</v>
      </c>
      <c r="V15" s="40">
        <f t="shared" ref="V15" si="8">R15</f>
        <v>3</v>
      </c>
      <c r="W15" s="43">
        <v>5</v>
      </c>
      <c r="X15" s="43">
        <v>3</v>
      </c>
      <c r="Y15" s="43">
        <v>0</v>
      </c>
      <c r="Z15" s="43">
        <v>0</v>
      </c>
      <c r="AA15" s="43">
        <v>2</v>
      </c>
      <c r="AB15" s="6"/>
      <c r="AC15" s="6"/>
      <c r="AD15" s="6"/>
      <c r="AE15" s="6"/>
      <c r="AF15" s="6"/>
    </row>
    <row r="16" spans="1:32" ht="60.75" thickBot="1" x14ac:dyDescent="0.3">
      <c r="A16" s="5" t="s">
        <v>19</v>
      </c>
      <c r="B16" s="17" t="s">
        <v>20</v>
      </c>
      <c r="C16" s="28">
        <v>2</v>
      </c>
      <c r="D16" s="28">
        <v>0</v>
      </c>
      <c r="E16" s="28">
        <v>0</v>
      </c>
      <c r="F16" s="28">
        <v>0</v>
      </c>
      <c r="G16" s="28">
        <v>2</v>
      </c>
      <c r="H16" s="28">
        <f t="shared" ref="H16:L16" si="9">SUM(H17:H18)</f>
        <v>0</v>
      </c>
      <c r="I16" s="28">
        <f t="shared" si="9"/>
        <v>0</v>
      </c>
      <c r="J16" s="28">
        <f t="shared" si="9"/>
        <v>0</v>
      </c>
      <c r="K16" s="28">
        <f t="shared" si="9"/>
        <v>0</v>
      </c>
      <c r="L16" s="28">
        <f t="shared" si="9"/>
        <v>0</v>
      </c>
      <c r="M16" s="50">
        <v>1</v>
      </c>
      <c r="N16" s="50">
        <f t="shared" ref="N16:P16" si="10">SUM(N17:N18)</f>
        <v>0</v>
      </c>
      <c r="O16" s="50">
        <f t="shared" si="10"/>
        <v>0</v>
      </c>
      <c r="P16" s="50">
        <f t="shared" si="10"/>
        <v>0</v>
      </c>
      <c r="Q16" s="50">
        <v>1</v>
      </c>
      <c r="R16" s="40">
        <v>1</v>
      </c>
      <c r="S16" s="40">
        <v>0</v>
      </c>
      <c r="T16" s="40">
        <v>0</v>
      </c>
      <c r="U16" s="40">
        <f t="shared" si="6"/>
        <v>0</v>
      </c>
      <c r="V16" s="40">
        <v>1</v>
      </c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1:32" ht="84.75" thickBot="1" x14ac:dyDescent="0.3">
      <c r="A17" s="5" t="s">
        <v>21</v>
      </c>
      <c r="B17" s="17" t="s">
        <v>22</v>
      </c>
      <c r="C17" s="6">
        <v>2</v>
      </c>
      <c r="D17" s="6"/>
      <c r="E17" s="6"/>
      <c r="F17" s="6"/>
      <c r="G17" s="6">
        <v>2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42">
        <v>1</v>
      </c>
      <c r="N17" s="42">
        <v>0</v>
      </c>
      <c r="O17" s="42">
        <v>0</v>
      </c>
      <c r="P17" s="42">
        <v>0</v>
      </c>
      <c r="Q17" s="42">
        <v>1</v>
      </c>
      <c r="R17" s="40">
        <v>1</v>
      </c>
      <c r="S17" s="40">
        <f t="shared" ref="S17" si="11">SUM(S18:S19)</f>
        <v>0</v>
      </c>
      <c r="T17" s="40">
        <v>0</v>
      </c>
      <c r="U17" s="40">
        <f t="shared" si="6"/>
        <v>0</v>
      </c>
      <c r="V17" s="40">
        <v>1</v>
      </c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ht="96.75" thickBot="1" x14ac:dyDescent="0.3">
      <c r="A18" s="5" t="s">
        <v>23</v>
      </c>
      <c r="B18" s="17" t="s">
        <v>24</v>
      </c>
      <c r="C18" s="6"/>
      <c r="D18" s="6"/>
      <c r="E18" s="6"/>
      <c r="F18" s="6"/>
      <c r="G18" s="6"/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ht="60.75" thickBot="1" x14ac:dyDescent="0.3">
      <c r="A19" s="5" t="s">
        <v>25</v>
      </c>
      <c r="B19" s="17" t="s">
        <v>26</v>
      </c>
      <c r="C19" s="6"/>
      <c r="D19" s="6"/>
      <c r="E19" s="6"/>
      <c r="F19" s="6"/>
      <c r="G19" s="6"/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ht="48.75" thickBot="1" x14ac:dyDescent="0.3">
      <c r="A20" s="5" t="s">
        <v>27</v>
      </c>
      <c r="B20" s="17" t="s">
        <v>28</v>
      </c>
      <c r="C20" s="6"/>
      <c r="D20" s="6"/>
      <c r="E20" s="6"/>
      <c r="F20" s="6"/>
      <c r="G20" s="6"/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ht="24.75" thickBot="1" x14ac:dyDescent="0.3">
      <c r="A21" s="5" t="s">
        <v>29</v>
      </c>
      <c r="B21" s="17" t="s">
        <v>30</v>
      </c>
      <c r="C21" s="6">
        <v>42</v>
      </c>
      <c r="D21" s="6">
        <v>0</v>
      </c>
      <c r="E21" s="6">
        <v>0</v>
      </c>
      <c r="F21" s="6">
        <v>4</v>
      </c>
      <c r="G21" s="6">
        <v>38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42">
        <v>25</v>
      </c>
      <c r="N21" s="42">
        <v>0</v>
      </c>
      <c r="O21" s="42">
        <v>0</v>
      </c>
      <c r="P21" s="42">
        <v>1</v>
      </c>
      <c r="Q21" s="42">
        <v>24</v>
      </c>
      <c r="R21" s="40">
        <v>1</v>
      </c>
      <c r="S21" s="40"/>
      <c r="T21" s="40"/>
      <c r="U21" s="40"/>
      <c r="V21" s="40">
        <v>1</v>
      </c>
      <c r="W21" s="6"/>
      <c r="X21" s="6"/>
      <c r="Y21" s="6"/>
      <c r="Z21" s="6"/>
      <c r="AA21" s="6"/>
      <c r="AB21" s="42">
        <v>16</v>
      </c>
      <c r="AC21" s="42"/>
      <c r="AD21" s="42"/>
      <c r="AE21" s="42">
        <v>3</v>
      </c>
      <c r="AF21" s="42">
        <v>13</v>
      </c>
    </row>
    <row r="22" spans="1:32" ht="48.75" thickBot="1" x14ac:dyDescent="0.3">
      <c r="A22" s="2" t="s">
        <v>31</v>
      </c>
      <c r="B22" s="15" t="s">
        <v>32</v>
      </c>
      <c r="C22" s="4">
        <v>25</v>
      </c>
      <c r="D22" s="4"/>
      <c r="E22" s="4">
        <v>0</v>
      </c>
      <c r="F22" s="4">
        <v>1</v>
      </c>
      <c r="G22" s="4">
        <v>24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51">
        <v>25</v>
      </c>
      <c r="N22" s="51">
        <v>0</v>
      </c>
      <c r="O22" s="51">
        <v>0</v>
      </c>
      <c r="P22" s="51">
        <v>1</v>
      </c>
      <c r="Q22" s="51">
        <v>24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51"/>
      <c r="AC22" s="51"/>
      <c r="AD22" s="51"/>
      <c r="AE22" s="51"/>
      <c r="AF22" s="51"/>
    </row>
    <row r="23" spans="1:32" ht="48.75" thickBot="1" x14ac:dyDescent="0.3">
      <c r="A23" s="2" t="s">
        <v>33</v>
      </c>
      <c r="B23" s="15" t="s">
        <v>34</v>
      </c>
      <c r="C23" s="27">
        <v>39</v>
      </c>
      <c r="D23" s="27">
        <v>0</v>
      </c>
      <c r="E23" s="27">
        <v>0</v>
      </c>
      <c r="F23" s="27">
        <v>1</v>
      </c>
      <c r="G23" s="27">
        <v>38</v>
      </c>
      <c r="H23" s="27">
        <v>8</v>
      </c>
      <c r="I23" s="27">
        <f t="shared" ref="I23:J23" si="12">SUM(I24:I25)</f>
        <v>0</v>
      </c>
      <c r="J23" s="27">
        <f t="shared" si="12"/>
        <v>0</v>
      </c>
      <c r="K23" s="27">
        <v>1</v>
      </c>
      <c r="L23" s="27">
        <v>7</v>
      </c>
      <c r="M23" s="52">
        <v>11</v>
      </c>
      <c r="N23" s="52">
        <v>0</v>
      </c>
      <c r="O23" s="52">
        <v>0</v>
      </c>
      <c r="P23" s="52">
        <v>0</v>
      </c>
      <c r="Q23" s="52">
        <v>11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39">
        <v>12</v>
      </c>
      <c r="X23" s="39">
        <v>0</v>
      </c>
      <c r="Y23" s="39">
        <v>0</v>
      </c>
      <c r="Z23" s="39">
        <v>0</v>
      </c>
      <c r="AA23" s="39">
        <v>12</v>
      </c>
      <c r="AB23" s="52">
        <f t="shared" ref="AB23:AF23" si="13">SUM(AB24:AB25)</f>
        <v>8</v>
      </c>
      <c r="AC23" s="52">
        <f t="shared" si="13"/>
        <v>0</v>
      </c>
      <c r="AD23" s="52">
        <f t="shared" si="13"/>
        <v>0</v>
      </c>
      <c r="AE23" s="52">
        <f t="shared" si="13"/>
        <v>0</v>
      </c>
      <c r="AF23" s="52">
        <f t="shared" si="13"/>
        <v>8</v>
      </c>
    </row>
    <row r="24" spans="1:32" ht="15.75" thickBot="1" x14ac:dyDescent="0.3">
      <c r="A24" s="5" t="s">
        <v>35</v>
      </c>
      <c r="B24" s="17" t="s">
        <v>14</v>
      </c>
      <c r="C24" s="28">
        <v>30</v>
      </c>
      <c r="D24" s="6">
        <v>0</v>
      </c>
      <c r="E24" s="6">
        <v>0</v>
      </c>
      <c r="F24" s="6">
        <v>1</v>
      </c>
      <c r="G24" s="6">
        <v>29</v>
      </c>
      <c r="H24" s="6">
        <v>8</v>
      </c>
      <c r="I24" s="6">
        <v>0</v>
      </c>
      <c r="J24" s="6">
        <v>0</v>
      </c>
      <c r="K24" s="6">
        <v>1</v>
      </c>
      <c r="L24" s="6">
        <v>7</v>
      </c>
      <c r="M24" s="50">
        <v>10</v>
      </c>
      <c r="N24" s="42">
        <v>0</v>
      </c>
      <c r="O24" s="42">
        <v>0</v>
      </c>
      <c r="P24" s="42">
        <v>0</v>
      </c>
      <c r="Q24" s="42">
        <v>10</v>
      </c>
      <c r="R24" s="6"/>
      <c r="S24" s="6"/>
      <c r="T24" s="6"/>
      <c r="U24" s="6"/>
      <c r="V24" s="6"/>
      <c r="W24" s="43">
        <v>12</v>
      </c>
      <c r="X24" s="43">
        <v>0</v>
      </c>
      <c r="Y24" s="43">
        <v>0</v>
      </c>
      <c r="Z24" s="43">
        <v>0</v>
      </c>
      <c r="AA24" s="43">
        <v>12</v>
      </c>
      <c r="AB24" s="42"/>
      <c r="AC24" s="42"/>
      <c r="AD24" s="42"/>
      <c r="AE24" s="42"/>
      <c r="AF24" s="42"/>
    </row>
    <row r="25" spans="1:32" ht="15.75" thickBot="1" x14ac:dyDescent="0.3">
      <c r="A25" s="5" t="s">
        <v>36</v>
      </c>
      <c r="B25" s="17" t="s">
        <v>37</v>
      </c>
      <c r="C25" s="28">
        <v>9</v>
      </c>
      <c r="D25" s="6">
        <v>0</v>
      </c>
      <c r="E25" s="6">
        <v>0</v>
      </c>
      <c r="F25" s="6">
        <v>0</v>
      </c>
      <c r="G25" s="6">
        <v>9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50">
        <v>1</v>
      </c>
      <c r="N25" s="42">
        <v>0</v>
      </c>
      <c r="O25" s="42">
        <v>0</v>
      </c>
      <c r="P25" s="42">
        <v>0</v>
      </c>
      <c r="Q25" s="42">
        <v>1</v>
      </c>
      <c r="R25" s="6"/>
      <c r="S25" s="6"/>
      <c r="T25" s="6"/>
      <c r="U25" s="6"/>
      <c r="V25" s="6"/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2">
        <v>8</v>
      </c>
      <c r="AC25" s="42"/>
      <c r="AD25" s="42"/>
      <c r="AE25" s="42"/>
      <c r="AF25" s="42">
        <v>8</v>
      </c>
    </row>
    <row r="26" spans="1:32" ht="36.75" thickBot="1" x14ac:dyDescent="0.3">
      <c r="A26" s="2" t="s">
        <v>38</v>
      </c>
      <c r="B26" s="15" t="s">
        <v>39</v>
      </c>
      <c r="C26" s="27">
        <v>34</v>
      </c>
      <c r="D26" s="4">
        <v>34</v>
      </c>
      <c r="E26" s="4">
        <v>0</v>
      </c>
      <c r="F26" s="4">
        <v>0</v>
      </c>
      <c r="G26" s="4">
        <v>0</v>
      </c>
      <c r="H26" s="4">
        <v>16</v>
      </c>
      <c r="I26" s="4">
        <v>16</v>
      </c>
      <c r="J26" s="4">
        <v>0</v>
      </c>
      <c r="K26" s="4">
        <v>0</v>
      </c>
      <c r="L26" s="4">
        <v>0</v>
      </c>
      <c r="M26" s="52">
        <v>6</v>
      </c>
      <c r="N26" s="51">
        <v>6</v>
      </c>
      <c r="O26" s="51">
        <v>0</v>
      </c>
      <c r="P26" s="51">
        <v>0</v>
      </c>
      <c r="Q26" s="51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4">
        <v>12</v>
      </c>
      <c r="X26" s="44">
        <v>12</v>
      </c>
      <c r="Y26" s="44">
        <v>0</v>
      </c>
      <c r="Z26" s="44">
        <v>0</v>
      </c>
      <c r="AA26" s="44">
        <v>0</v>
      </c>
      <c r="AB26" s="4"/>
      <c r="AC26" s="4"/>
      <c r="AD26" s="4"/>
      <c r="AE26" s="4"/>
      <c r="AF26" s="4"/>
    </row>
    <row r="27" spans="1:32" ht="36.75" thickBot="1" x14ac:dyDescent="0.3">
      <c r="A27" s="2" t="s">
        <v>40</v>
      </c>
      <c r="B27" s="15" t="s">
        <v>41</v>
      </c>
      <c r="C27" s="27">
        <v>20</v>
      </c>
      <c r="D27" s="4">
        <v>0</v>
      </c>
      <c r="E27" s="4">
        <v>0</v>
      </c>
      <c r="F27" s="4">
        <v>3</v>
      </c>
      <c r="G27" s="4">
        <v>17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52">
        <v>1</v>
      </c>
      <c r="N27" s="51">
        <v>0</v>
      </c>
      <c r="O27" s="51">
        <v>0</v>
      </c>
      <c r="P27" s="51">
        <v>0</v>
      </c>
      <c r="Q27" s="51">
        <v>1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4">
        <v>3</v>
      </c>
      <c r="X27" s="44">
        <v>0</v>
      </c>
      <c r="Y27" s="44">
        <v>0</v>
      </c>
      <c r="Z27" s="44">
        <v>0</v>
      </c>
      <c r="AA27" s="44">
        <v>3</v>
      </c>
      <c r="AB27" s="4">
        <v>16</v>
      </c>
      <c r="AC27" s="4"/>
      <c r="AD27" s="4"/>
      <c r="AE27" s="4">
        <v>3</v>
      </c>
      <c r="AF27" s="4">
        <v>13</v>
      </c>
    </row>
    <row r="28" spans="1:32" ht="15.75" thickBot="1" x14ac:dyDescent="0.3">
      <c r="A28" s="5" t="s">
        <v>42</v>
      </c>
      <c r="B28" s="16" t="s">
        <v>43</v>
      </c>
      <c r="C28" s="28">
        <v>17</v>
      </c>
      <c r="D28" s="6">
        <v>0</v>
      </c>
      <c r="E28" s="6">
        <v>0</v>
      </c>
      <c r="F28" s="6">
        <v>3</v>
      </c>
      <c r="G28" s="6">
        <v>14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50">
        <v>1</v>
      </c>
      <c r="N28" s="42">
        <v>0</v>
      </c>
      <c r="O28" s="42">
        <v>0</v>
      </c>
      <c r="P28" s="42">
        <v>0</v>
      </c>
      <c r="Q28" s="42">
        <v>1</v>
      </c>
      <c r="R28" s="6"/>
      <c r="S28" s="6"/>
      <c r="T28" s="6"/>
      <c r="U28" s="6"/>
      <c r="V28" s="6"/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2">
        <v>16</v>
      </c>
      <c r="AC28" s="42"/>
      <c r="AD28" s="42"/>
      <c r="AE28" s="42">
        <v>3</v>
      </c>
      <c r="AF28" s="42">
        <v>13</v>
      </c>
    </row>
    <row r="29" spans="1:32" ht="15" customHeight="1" thickBot="1" x14ac:dyDescent="0.3">
      <c r="A29" s="2" t="s">
        <v>44</v>
      </c>
      <c r="B29" s="18" t="s">
        <v>45</v>
      </c>
      <c r="C29" s="27">
        <v>10</v>
      </c>
      <c r="D29" s="4">
        <v>0</v>
      </c>
      <c r="E29" s="4">
        <v>0</v>
      </c>
      <c r="F29" s="4">
        <v>0</v>
      </c>
      <c r="G29" s="4">
        <v>10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52">
        <v>9</v>
      </c>
      <c r="N29" s="51">
        <v>0</v>
      </c>
      <c r="O29" s="51">
        <v>0</v>
      </c>
      <c r="P29" s="51">
        <v>0</v>
      </c>
      <c r="Q29" s="51">
        <v>9</v>
      </c>
      <c r="R29" s="39">
        <v>1</v>
      </c>
      <c r="S29" s="39">
        <v>0</v>
      </c>
      <c r="T29" s="39">
        <v>0</v>
      </c>
      <c r="U29" s="39"/>
      <c r="V29" s="39">
        <f t="shared" ref="V29:V34" si="14">R29</f>
        <v>1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51"/>
      <c r="AC29" s="51"/>
      <c r="AD29" s="51"/>
      <c r="AE29" s="51"/>
      <c r="AF29" s="51"/>
    </row>
    <row r="30" spans="1:32" s="64" customFormat="1" ht="15.75" thickBot="1" x14ac:dyDescent="0.3">
      <c r="A30" s="60">
        <v>7</v>
      </c>
      <c r="B30" s="71" t="s">
        <v>46</v>
      </c>
      <c r="C30" s="58">
        <v>135</v>
      </c>
      <c r="D30" s="62">
        <v>44</v>
      </c>
      <c r="E30" s="62"/>
      <c r="F30" s="62">
        <v>15</v>
      </c>
      <c r="G30" s="62">
        <v>76</v>
      </c>
      <c r="H30" s="62">
        <v>35</v>
      </c>
      <c r="I30" s="62">
        <v>23</v>
      </c>
      <c r="J30" s="62">
        <v>0</v>
      </c>
      <c r="K30" s="62">
        <v>5</v>
      </c>
      <c r="L30" s="62">
        <v>7</v>
      </c>
      <c r="M30" s="49">
        <v>41</v>
      </c>
      <c r="N30" s="63">
        <v>6</v>
      </c>
      <c r="O30" s="63">
        <v>0</v>
      </c>
      <c r="P30" s="63">
        <v>7</v>
      </c>
      <c r="Q30" s="63">
        <v>28</v>
      </c>
      <c r="R30" s="58">
        <v>11</v>
      </c>
      <c r="S30" s="58">
        <v>0</v>
      </c>
      <c r="T30" s="58">
        <v>0</v>
      </c>
      <c r="U30" s="58">
        <v>0</v>
      </c>
      <c r="V30" s="58">
        <v>11</v>
      </c>
      <c r="W30" s="62">
        <v>32</v>
      </c>
      <c r="X30" s="62">
        <v>15</v>
      </c>
      <c r="Y30" s="62">
        <v>0</v>
      </c>
      <c r="Z30" s="62">
        <v>0</v>
      </c>
      <c r="AA30" s="62">
        <v>17</v>
      </c>
      <c r="AB30" s="63">
        <v>16</v>
      </c>
      <c r="AC30" s="63"/>
      <c r="AD30" s="63"/>
      <c r="AE30" s="63">
        <v>3</v>
      </c>
      <c r="AF30" s="63">
        <v>13</v>
      </c>
    </row>
    <row r="31" spans="1:32" ht="24.75" thickBot="1" x14ac:dyDescent="0.3">
      <c r="A31" s="2" t="s">
        <v>47</v>
      </c>
      <c r="B31" s="15" t="s">
        <v>48</v>
      </c>
      <c r="C31" s="27">
        <v>685</v>
      </c>
      <c r="D31" s="27">
        <v>45</v>
      </c>
      <c r="E31" s="27"/>
      <c r="F31" s="27">
        <v>170</v>
      </c>
      <c r="G31" s="27">
        <v>470</v>
      </c>
      <c r="H31" s="27">
        <v>135</v>
      </c>
      <c r="I31" s="27">
        <v>23</v>
      </c>
      <c r="J31" s="27">
        <f t="shared" ref="J31" si="15">SUM(J32:J33)</f>
        <v>0</v>
      </c>
      <c r="K31" s="27">
        <v>67</v>
      </c>
      <c r="L31" s="27">
        <v>45</v>
      </c>
      <c r="M31" s="52">
        <v>303</v>
      </c>
      <c r="N31" s="52">
        <v>5</v>
      </c>
      <c r="O31" s="52">
        <v>0</v>
      </c>
      <c r="P31" s="52">
        <v>103</v>
      </c>
      <c r="Q31" s="52">
        <v>195</v>
      </c>
      <c r="R31" s="39">
        <v>98</v>
      </c>
      <c r="S31" s="39">
        <f t="shared" ref="S31:U31" si="16">SUM(S32:S33)</f>
        <v>0</v>
      </c>
      <c r="T31" s="39">
        <f t="shared" si="16"/>
        <v>0</v>
      </c>
      <c r="U31" s="39">
        <f t="shared" si="16"/>
        <v>0</v>
      </c>
      <c r="V31" s="39">
        <f t="shared" si="14"/>
        <v>98</v>
      </c>
      <c r="W31" s="39">
        <v>149</v>
      </c>
      <c r="X31" s="39">
        <v>17</v>
      </c>
      <c r="Y31" s="39">
        <v>0</v>
      </c>
      <c r="Z31" s="39">
        <v>0</v>
      </c>
      <c r="AA31" s="39">
        <v>132</v>
      </c>
      <c r="AB31" s="52">
        <f t="shared" ref="AB31:AF31" si="17">SUM(AB32:AB33)</f>
        <v>0</v>
      </c>
      <c r="AC31" s="52">
        <f t="shared" si="17"/>
        <v>0</v>
      </c>
      <c r="AD31" s="52">
        <f t="shared" si="17"/>
        <v>0</v>
      </c>
      <c r="AE31" s="52">
        <f t="shared" si="17"/>
        <v>0</v>
      </c>
      <c r="AF31" s="52">
        <f t="shared" si="17"/>
        <v>0</v>
      </c>
    </row>
    <row r="32" spans="1:32" ht="15.75" thickBot="1" x14ac:dyDescent="0.3">
      <c r="A32" s="31" t="s">
        <v>49</v>
      </c>
      <c r="B32" s="17" t="s">
        <v>14</v>
      </c>
      <c r="C32" s="6">
        <v>545</v>
      </c>
      <c r="D32" s="6">
        <v>0</v>
      </c>
      <c r="E32" s="6">
        <v>0</v>
      </c>
      <c r="F32" s="6">
        <v>117</v>
      </c>
      <c r="G32" s="6">
        <v>428</v>
      </c>
      <c r="H32" s="6">
        <v>72</v>
      </c>
      <c r="I32" s="6">
        <v>0</v>
      </c>
      <c r="J32" s="6">
        <v>0</v>
      </c>
      <c r="K32" s="6">
        <v>27</v>
      </c>
      <c r="L32" s="6">
        <v>45</v>
      </c>
      <c r="M32" s="42">
        <v>267</v>
      </c>
      <c r="N32" s="42">
        <v>0</v>
      </c>
      <c r="O32" s="42">
        <v>0</v>
      </c>
      <c r="P32" s="42">
        <v>90</v>
      </c>
      <c r="Q32" s="42">
        <v>177</v>
      </c>
      <c r="R32" s="40">
        <v>80</v>
      </c>
      <c r="S32" s="40">
        <v>0</v>
      </c>
      <c r="T32" s="40">
        <v>0</v>
      </c>
      <c r="U32" s="40">
        <v>0</v>
      </c>
      <c r="V32" s="40">
        <f t="shared" si="14"/>
        <v>80</v>
      </c>
      <c r="W32" s="43">
        <v>126</v>
      </c>
      <c r="X32" s="43">
        <v>0</v>
      </c>
      <c r="Y32" s="43">
        <v>0</v>
      </c>
      <c r="Z32" s="43">
        <v>0</v>
      </c>
      <c r="AA32" s="43">
        <v>126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</row>
    <row r="33" spans="1:32" ht="15.75" thickBot="1" x14ac:dyDescent="0.3">
      <c r="A33" s="5" t="s">
        <v>50</v>
      </c>
      <c r="B33" s="17" t="s">
        <v>37</v>
      </c>
      <c r="C33" s="6">
        <v>140</v>
      </c>
      <c r="D33" s="6">
        <v>45</v>
      </c>
      <c r="E33" s="6"/>
      <c r="F33" s="6">
        <v>53</v>
      </c>
      <c r="G33" s="6">
        <v>42</v>
      </c>
      <c r="H33" s="6">
        <v>63</v>
      </c>
      <c r="I33" s="6">
        <v>23</v>
      </c>
      <c r="J33" s="6">
        <v>0</v>
      </c>
      <c r="K33" s="6">
        <v>40</v>
      </c>
      <c r="L33" s="6">
        <v>0</v>
      </c>
      <c r="M33" s="42">
        <v>36</v>
      </c>
      <c r="N33" s="42">
        <v>5</v>
      </c>
      <c r="O33" s="42">
        <v>0</v>
      </c>
      <c r="P33" s="42">
        <v>13</v>
      </c>
      <c r="Q33" s="42">
        <v>18</v>
      </c>
      <c r="R33" s="40">
        <v>18</v>
      </c>
      <c r="S33" s="40">
        <v>0</v>
      </c>
      <c r="T33" s="40">
        <v>0</v>
      </c>
      <c r="U33" s="40">
        <v>0</v>
      </c>
      <c r="V33" s="40">
        <f t="shared" si="14"/>
        <v>18</v>
      </c>
      <c r="W33" s="43">
        <v>23</v>
      </c>
      <c r="X33" s="43">
        <v>17</v>
      </c>
      <c r="Y33" s="43">
        <v>0</v>
      </c>
      <c r="Z33" s="43">
        <v>0</v>
      </c>
      <c r="AA33" s="43">
        <v>6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</row>
    <row r="34" spans="1:32" ht="24.75" thickBot="1" x14ac:dyDescent="0.3">
      <c r="A34" s="7" t="s">
        <v>51</v>
      </c>
      <c r="B34" s="15" t="s">
        <v>52</v>
      </c>
      <c r="C34" s="4">
        <v>24</v>
      </c>
      <c r="D34" s="4">
        <v>0</v>
      </c>
      <c r="E34" s="4">
        <v>0</v>
      </c>
      <c r="F34" s="4">
        <v>4</v>
      </c>
      <c r="G34" s="4">
        <v>20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51">
        <v>8</v>
      </c>
      <c r="N34" s="51">
        <v>0</v>
      </c>
      <c r="O34" s="51">
        <v>0</v>
      </c>
      <c r="P34" s="51">
        <v>1</v>
      </c>
      <c r="Q34" s="51">
        <v>7</v>
      </c>
      <c r="R34" s="39">
        <v>0</v>
      </c>
      <c r="S34" s="39">
        <v>0</v>
      </c>
      <c r="T34" s="39">
        <v>0</v>
      </c>
      <c r="U34" s="39">
        <v>0</v>
      </c>
      <c r="V34" s="39">
        <f t="shared" si="14"/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51">
        <v>16</v>
      </c>
      <c r="AC34" s="51">
        <v>0</v>
      </c>
      <c r="AD34" s="51">
        <v>0</v>
      </c>
      <c r="AE34" s="51">
        <v>3</v>
      </c>
      <c r="AF34" s="51">
        <v>13</v>
      </c>
    </row>
    <row r="35" spans="1:32" ht="48.75" thickBot="1" x14ac:dyDescent="0.3">
      <c r="A35" s="2" t="s">
        <v>53</v>
      </c>
      <c r="B35" s="15" t="s">
        <v>54</v>
      </c>
      <c r="C35" s="4">
        <v>49</v>
      </c>
      <c r="D35" s="4">
        <v>6</v>
      </c>
      <c r="E35" s="4"/>
      <c r="F35" s="4">
        <v>4</v>
      </c>
      <c r="G35" s="4">
        <v>39</v>
      </c>
      <c r="H35" s="4">
        <v>11</v>
      </c>
      <c r="I35" s="4">
        <v>2</v>
      </c>
      <c r="J35" s="4">
        <v>0</v>
      </c>
      <c r="K35" s="4">
        <v>2</v>
      </c>
      <c r="L35" s="4">
        <v>7</v>
      </c>
      <c r="M35" s="51">
        <v>16</v>
      </c>
      <c r="N35" s="51">
        <v>3</v>
      </c>
      <c r="O35" s="51">
        <v>0</v>
      </c>
      <c r="P35" s="51">
        <v>2</v>
      </c>
      <c r="Q35" s="51">
        <v>11</v>
      </c>
      <c r="R35" s="39">
        <v>8</v>
      </c>
      <c r="S35" s="39">
        <v>0</v>
      </c>
      <c r="T35" s="39">
        <v>0</v>
      </c>
      <c r="U35" s="39">
        <v>0</v>
      </c>
      <c r="V35" s="39">
        <v>8</v>
      </c>
      <c r="W35" s="44">
        <v>13</v>
      </c>
      <c r="X35" s="44">
        <v>1</v>
      </c>
      <c r="Y35" s="44">
        <v>0</v>
      </c>
      <c r="Z35" s="44">
        <v>0</v>
      </c>
      <c r="AA35" s="44">
        <v>12</v>
      </c>
      <c r="AB35" s="4">
        <v>1</v>
      </c>
      <c r="AC35" s="4">
        <v>0</v>
      </c>
      <c r="AD35" s="4">
        <v>0</v>
      </c>
      <c r="AE35" s="4">
        <v>0</v>
      </c>
      <c r="AF35" s="4">
        <v>1</v>
      </c>
    </row>
    <row r="36" spans="1:32" ht="144.75" thickBot="1" x14ac:dyDescent="0.3">
      <c r="A36" s="2" t="s">
        <v>55</v>
      </c>
      <c r="B36" s="15" t="s">
        <v>56</v>
      </c>
      <c r="C36" s="4"/>
      <c r="D36" s="4"/>
      <c r="E36" s="4"/>
      <c r="F36" s="4"/>
      <c r="G36" s="4"/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ht="144.75" thickBot="1" x14ac:dyDescent="0.3">
      <c r="A37" s="2" t="s">
        <v>57</v>
      </c>
      <c r="B37" s="15" t="s">
        <v>58</v>
      </c>
      <c r="C37" s="4"/>
      <c r="D37" s="4"/>
      <c r="E37" s="4"/>
      <c r="F37" s="4"/>
      <c r="G37" s="4"/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36.75" thickBot="1" x14ac:dyDescent="0.3">
      <c r="A38" s="2" t="s">
        <v>59</v>
      </c>
      <c r="B38" s="15" t="s">
        <v>60</v>
      </c>
      <c r="C38" s="27">
        <v>65</v>
      </c>
      <c r="D38" s="27">
        <v>21</v>
      </c>
      <c r="E38" s="27">
        <v>0</v>
      </c>
      <c r="F38" s="27">
        <v>5</v>
      </c>
      <c r="G38" s="27">
        <v>39</v>
      </c>
      <c r="H38" s="27">
        <v>26</v>
      </c>
      <c r="I38" s="27">
        <f t="shared" ref="I38:J38" si="18">SUM(I39:I41)</f>
        <v>16</v>
      </c>
      <c r="J38" s="27">
        <f t="shared" si="18"/>
        <v>0</v>
      </c>
      <c r="K38" s="27">
        <v>3</v>
      </c>
      <c r="L38" s="27">
        <v>7</v>
      </c>
      <c r="M38" s="52">
        <v>17</v>
      </c>
      <c r="N38" s="52">
        <v>3</v>
      </c>
      <c r="O38" s="52">
        <f t="shared" ref="O38" si="19">SUM(O39:O41)</f>
        <v>0</v>
      </c>
      <c r="P38" s="52">
        <v>2</v>
      </c>
      <c r="Q38" s="52">
        <v>12</v>
      </c>
      <c r="R38" s="39">
        <v>8</v>
      </c>
      <c r="S38" s="39">
        <v>0</v>
      </c>
      <c r="T38" s="39">
        <v>0</v>
      </c>
      <c r="U38" s="39">
        <v>0</v>
      </c>
      <c r="V38" s="39">
        <v>8</v>
      </c>
      <c r="W38" s="39">
        <v>14</v>
      </c>
      <c r="X38" s="39">
        <v>2</v>
      </c>
      <c r="Y38" s="39">
        <v>0</v>
      </c>
      <c r="Z38" s="39">
        <v>0</v>
      </c>
      <c r="AA38" s="39">
        <v>12</v>
      </c>
      <c r="AB38" s="52">
        <v>1</v>
      </c>
      <c r="AC38" s="52">
        <v>0</v>
      </c>
      <c r="AD38" s="52">
        <f t="shared" ref="AD38:AE38" si="20">SUM(AD39:AD41)</f>
        <v>0</v>
      </c>
      <c r="AE38" s="52">
        <f t="shared" si="20"/>
        <v>0</v>
      </c>
      <c r="AF38" s="52">
        <v>1</v>
      </c>
    </row>
    <row r="39" spans="1:32" ht="15.75" thickBot="1" x14ac:dyDescent="0.3">
      <c r="A39" s="5" t="s">
        <v>61</v>
      </c>
      <c r="B39" s="17" t="s">
        <v>14</v>
      </c>
      <c r="C39" s="6">
        <v>36</v>
      </c>
      <c r="D39" s="6">
        <v>0</v>
      </c>
      <c r="E39" s="6">
        <v>0</v>
      </c>
      <c r="F39" s="6">
        <v>3</v>
      </c>
      <c r="G39" s="6">
        <v>33</v>
      </c>
      <c r="H39" s="6">
        <v>9</v>
      </c>
      <c r="I39" s="6">
        <v>0</v>
      </c>
      <c r="J39" s="6">
        <v>0</v>
      </c>
      <c r="K39" s="6">
        <v>2</v>
      </c>
      <c r="L39" s="6">
        <v>7</v>
      </c>
      <c r="M39" s="63">
        <v>11</v>
      </c>
      <c r="N39" s="42">
        <v>0</v>
      </c>
      <c r="O39" s="42">
        <v>0</v>
      </c>
      <c r="P39" s="42">
        <v>1</v>
      </c>
      <c r="Q39" s="42">
        <v>10</v>
      </c>
      <c r="R39" s="40">
        <v>4</v>
      </c>
      <c r="S39" s="40">
        <v>0</v>
      </c>
      <c r="T39" s="40">
        <v>0</v>
      </c>
      <c r="U39" s="40">
        <v>0</v>
      </c>
      <c r="V39" s="40">
        <f t="shared" ref="V39:V44" si="21">R39</f>
        <v>4</v>
      </c>
      <c r="W39" s="43">
        <v>12</v>
      </c>
      <c r="X39" s="43">
        <v>0</v>
      </c>
      <c r="Y39" s="43">
        <v>0</v>
      </c>
      <c r="Z39" s="43">
        <v>0</v>
      </c>
      <c r="AA39" s="43">
        <v>12</v>
      </c>
      <c r="AB39" s="6"/>
      <c r="AC39" s="6"/>
      <c r="AD39" s="6"/>
      <c r="AE39" s="6"/>
      <c r="AF39" s="6"/>
    </row>
    <row r="40" spans="1:32" ht="15.75" thickBot="1" x14ac:dyDescent="0.3">
      <c r="A40" s="5">
        <v>3</v>
      </c>
      <c r="B40" s="17" t="s">
        <v>37</v>
      </c>
      <c r="C40" s="6">
        <v>8</v>
      </c>
      <c r="D40" s="6">
        <v>0</v>
      </c>
      <c r="E40" s="6">
        <v>0</v>
      </c>
      <c r="F40" s="6">
        <v>2</v>
      </c>
      <c r="G40" s="6">
        <v>6</v>
      </c>
      <c r="H40" s="6">
        <v>1</v>
      </c>
      <c r="I40" s="6">
        <v>0</v>
      </c>
      <c r="J40" s="6">
        <v>0</v>
      </c>
      <c r="K40" s="6">
        <v>1</v>
      </c>
      <c r="L40" s="6">
        <v>0</v>
      </c>
      <c r="M40" s="42">
        <v>3</v>
      </c>
      <c r="N40" s="42">
        <v>0</v>
      </c>
      <c r="O40" s="42">
        <v>0</v>
      </c>
      <c r="P40" s="42">
        <v>1</v>
      </c>
      <c r="Q40" s="42">
        <v>2</v>
      </c>
      <c r="R40" s="40">
        <v>4</v>
      </c>
      <c r="S40" s="40">
        <v>0</v>
      </c>
      <c r="T40" s="40">
        <v>0</v>
      </c>
      <c r="U40" s="40">
        <v>0</v>
      </c>
      <c r="V40" s="40">
        <f t="shared" si="21"/>
        <v>4</v>
      </c>
      <c r="W40" s="43">
        <v>0</v>
      </c>
      <c r="X40" s="43">
        <v>0</v>
      </c>
      <c r="Y40" s="43">
        <v>0</v>
      </c>
      <c r="Z40" s="43">
        <v>0</v>
      </c>
      <c r="AA40" s="43">
        <v>0</v>
      </c>
      <c r="AB40" s="6"/>
      <c r="AC40" s="6"/>
      <c r="AD40" s="6"/>
      <c r="AE40" s="6"/>
      <c r="AF40" s="6"/>
    </row>
    <row r="41" spans="1:32" ht="15.75" thickBot="1" x14ac:dyDescent="0.3">
      <c r="A41" s="5" t="s">
        <v>62</v>
      </c>
      <c r="B41" s="17" t="s">
        <v>63</v>
      </c>
      <c r="C41" s="6">
        <v>21</v>
      </c>
      <c r="D41" s="6">
        <v>21</v>
      </c>
      <c r="E41" s="6">
        <v>0</v>
      </c>
      <c r="F41" s="6">
        <v>0</v>
      </c>
      <c r="G41" s="6">
        <v>0</v>
      </c>
      <c r="H41" s="6">
        <v>16</v>
      </c>
      <c r="I41" s="6">
        <v>16</v>
      </c>
      <c r="J41" s="6">
        <v>0</v>
      </c>
      <c r="K41" s="6">
        <v>0</v>
      </c>
      <c r="L41" s="6">
        <v>0</v>
      </c>
      <c r="M41" s="42">
        <v>3</v>
      </c>
      <c r="N41" s="42">
        <v>3</v>
      </c>
      <c r="O41" s="42">
        <v>0</v>
      </c>
      <c r="P41" s="42">
        <v>0</v>
      </c>
      <c r="Q41" s="42">
        <v>0</v>
      </c>
      <c r="R41" s="40">
        <v>0</v>
      </c>
      <c r="S41" s="40">
        <v>0</v>
      </c>
      <c r="T41" s="40">
        <v>0</v>
      </c>
      <c r="U41" s="40">
        <v>0</v>
      </c>
      <c r="V41" s="40">
        <f t="shared" si="21"/>
        <v>0</v>
      </c>
      <c r="W41" s="43">
        <v>2</v>
      </c>
      <c r="X41" s="43">
        <v>2</v>
      </c>
      <c r="Y41" s="43">
        <v>0</v>
      </c>
      <c r="Z41" s="43">
        <v>0</v>
      </c>
      <c r="AA41" s="43">
        <v>0</v>
      </c>
      <c r="AB41" s="6"/>
      <c r="AC41" s="6"/>
      <c r="AD41" s="6"/>
      <c r="AE41" s="6"/>
      <c r="AF41" s="6"/>
    </row>
    <row r="42" spans="1:32" ht="72.75" thickBot="1" x14ac:dyDescent="0.3">
      <c r="A42" s="7" t="s">
        <v>64</v>
      </c>
      <c r="B42" s="15" t="s">
        <v>65</v>
      </c>
      <c r="C42" s="29">
        <v>75</v>
      </c>
      <c r="D42" s="29">
        <v>38</v>
      </c>
      <c r="E42" s="29"/>
      <c r="F42" s="29">
        <v>9</v>
      </c>
      <c r="G42" s="29">
        <v>28</v>
      </c>
      <c r="H42" s="29">
        <v>35</v>
      </c>
      <c r="I42" s="29">
        <v>23</v>
      </c>
      <c r="J42" s="29">
        <f t="shared" ref="J42:L42" si="22">SUM(J43:J44)</f>
        <v>0</v>
      </c>
      <c r="K42" s="29">
        <v>5</v>
      </c>
      <c r="L42" s="29">
        <f t="shared" si="22"/>
        <v>7</v>
      </c>
      <c r="M42" s="53">
        <v>4</v>
      </c>
      <c r="N42" s="53">
        <f t="shared" ref="N42:Q42" si="23">SUM(N43:N44)</f>
        <v>0</v>
      </c>
      <c r="O42" s="53">
        <f t="shared" si="23"/>
        <v>0</v>
      </c>
      <c r="P42" s="53">
        <v>4</v>
      </c>
      <c r="Q42" s="53">
        <f t="shared" si="23"/>
        <v>0</v>
      </c>
      <c r="R42" s="29">
        <v>4</v>
      </c>
      <c r="S42" s="29">
        <f t="shared" ref="S42:U42" si="24">SUM(S43:S44)</f>
        <v>0</v>
      </c>
      <c r="T42" s="29">
        <f t="shared" si="24"/>
        <v>0</v>
      </c>
      <c r="U42" s="29">
        <f t="shared" si="24"/>
        <v>0</v>
      </c>
      <c r="V42" s="29">
        <f t="shared" si="21"/>
        <v>4</v>
      </c>
      <c r="W42" s="29">
        <v>32</v>
      </c>
      <c r="X42" s="29">
        <v>15</v>
      </c>
      <c r="Y42" s="29">
        <v>0</v>
      </c>
      <c r="Z42" s="29">
        <v>0</v>
      </c>
      <c r="AA42" s="29">
        <v>17</v>
      </c>
      <c r="AB42" s="29"/>
      <c r="AC42" s="29"/>
      <c r="AD42" s="29"/>
      <c r="AE42" s="29"/>
      <c r="AF42" s="29"/>
    </row>
    <row r="43" spans="1:32" ht="15.75" thickBot="1" x14ac:dyDescent="0.3">
      <c r="A43" s="5" t="s">
        <v>66</v>
      </c>
      <c r="B43" s="17" t="s">
        <v>14</v>
      </c>
      <c r="C43" s="28">
        <v>30</v>
      </c>
      <c r="D43" s="6">
        <v>0</v>
      </c>
      <c r="E43" s="6">
        <v>0</v>
      </c>
      <c r="F43" s="6">
        <v>5</v>
      </c>
      <c r="G43" s="6">
        <v>25</v>
      </c>
      <c r="H43" s="6">
        <v>9</v>
      </c>
      <c r="I43" s="6">
        <v>0</v>
      </c>
      <c r="J43" s="6">
        <v>0</v>
      </c>
      <c r="K43" s="6">
        <v>2</v>
      </c>
      <c r="L43" s="6">
        <v>7</v>
      </c>
      <c r="M43" s="50">
        <v>3</v>
      </c>
      <c r="N43" s="42">
        <v>0</v>
      </c>
      <c r="O43" s="42">
        <v>0</v>
      </c>
      <c r="P43" s="42">
        <v>3</v>
      </c>
      <c r="Q43" s="42">
        <v>0</v>
      </c>
      <c r="R43" s="40">
        <v>3</v>
      </c>
      <c r="S43" s="40">
        <v>0</v>
      </c>
      <c r="T43" s="40">
        <v>0</v>
      </c>
      <c r="U43" s="40">
        <v>0</v>
      </c>
      <c r="V43" s="40">
        <f t="shared" si="21"/>
        <v>3</v>
      </c>
      <c r="W43" s="43">
        <v>15</v>
      </c>
      <c r="X43" s="43">
        <v>0</v>
      </c>
      <c r="Y43" s="43">
        <v>0</v>
      </c>
      <c r="Z43" s="43">
        <v>0</v>
      </c>
      <c r="AA43" s="43">
        <v>15</v>
      </c>
      <c r="AB43" s="6"/>
      <c r="AC43" s="6"/>
      <c r="AD43" s="6"/>
      <c r="AE43" s="6"/>
      <c r="AF43" s="6"/>
    </row>
    <row r="44" spans="1:32" ht="15.75" thickBot="1" x14ac:dyDescent="0.3">
      <c r="A44" s="5" t="s">
        <v>67</v>
      </c>
      <c r="B44" s="17" t="s">
        <v>37</v>
      </c>
      <c r="C44" s="28">
        <v>45</v>
      </c>
      <c r="D44" s="6">
        <v>38</v>
      </c>
      <c r="E44" s="6"/>
      <c r="F44" s="6">
        <v>4</v>
      </c>
      <c r="G44" s="6">
        <v>3</v>
      </c>
      <c r="H44" s="6">
        <v>26</v>
      </c>
      <c r="I44" s="6">
        <v>23</v>
      </c>
      <c r="J44" s="6">
        <v>0</v>
      </c>
      <c r="K44" s="6">
        <v>3</v>
      </c>
      <c r="L44" s="6">
        <v>0</v>
      </c>
      <c r="M44" s="50">
        <v>1</v>
      </c>
      <c r="N44" s="42">
        <v>0</v>
      </c>
      <c r="O44" s="42">
        <v>0</v>
      </c>
      <c r="P44" s="42">
        <v>1</v>
      </c>
      <c r="Q44" s="42">
        <v>0</v>
      </c>
      <c r="R44" s="40">
        <v>1</v>
      </c>
      <c r="S44" s="40">
        <v>0</v>
      </c>
      <c r="T44" s="40">
        <v>0</v>
      </c>
      <c r="U44" s="40">
        <v>0</v>
      </c>
      <c r="V44" s="40">
        <f t="shared" si="21"/>
        <v>1</v>
      </c>
      <c r="W44" s="40">
        <v>17</v>
      </c>
      <c r="X44" s="40">
        <v>15</v>
      </c>
      <c r="Y44" s="40">
        <v>0</v>
      </c>
      <c r="Z44" s="40">
        <v>0</v>
      </c>
      <c r="AA44" s="40">
        <v>2</v>
      </c>
      <c r="AB44" s="6"/>
      <c r="AC44" s="6"/>
      <c r="AD44" s="6"/>
      <c r="AE44" s="6"/>
      <c r="AF44" s="6"/>
    </row>
    <row r="45" spans="1:32" ht="24.75" thickBot="1" x14ac:dyDescent="0.3">
      <c r="A45" s="7" t="s">
        <v>68</v>
      </c>
      <c r="B45" s="15" t="s">
        <v>69</v>
      </c>
      <c r="C45" s="29"/>
      <c r="D45" s="29"/>
      <c r="E45" s="29"/>
      <c r="F45" s="29"/>
      <c r="G45" s="29"/>
      <c r="H45" s="29">
        <f t="shared" ref="H45:L45" si="25">SUM(H46:H47)</f>
        <v>0</v>
      </c>
      <c r="I45" s="29">
        <f t="shared" si="25"/>
        <v>0</v>
      </c>
      <c r="J45" s="29">
        <f t="shared" si="25"/>
        <v>0</v>
      </c>
      <c r="K45" s="29">
        <f t="shared" si="25"/>
        <v>0</v>
      </c>
      <c r="L45" s="29">
        <f t="shared" si="25"/>
        <v>0</v>
      </c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ht="15.75" thickBot="1" x14ac:dyDescent="0.3">
      <c r="A46" s="5" t="s">
        <v>70</v>
      </c>
      <c r="B46" s="17" t="s">
        <v>14</v>
      </c>
      <c r="C46" s="2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ht="15.75" thickBot="1" x14ac:dyDescent="0.3">
      <c r="A47" s="5" t="s">
        <v>71</v>
      </c>
      <c r="B47" s="17" t="s">
        <v>37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ht="84.75" thickBot="1" x14ac:dyDescent="0.3">
      <c r="A48" s="7" t="s">
        <v>72</v>
      </c>
      <c r="B48" s="15" t="s">
        <v>73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72.75" thickBot="1" x14ac:dyDescent="0.3">
      <c r="A49" s="5" t="s">
        <v>74</v>
      </c>
      <c r="B49" s="17" t="s">
        <v>75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ht="24.75" thickBot="1" x14ac:dyDescent="0.3">
      <c r="A50" s="2" t="s">
        <v>76</v>
      </c>
      <c r="B50" s="15" t="s">
        <v>77</v>
      </c>
      <c r="C50" s="27">
        <v>1662</v>
      </c>
      <c r="D50" s="27">
        <v>75</v>
      </c>
      <c r="E50" s="27">
        <v>0</v>
      </c>
      <c r="F50" s="27">
        <v>142</v>
      </c>
      <c r="G50" s="27">
        <v>1445</v>
      </c>
      <c r="H50" s="27">
        <v>301</v>
      </c>
      <c r="I50" s="27">
        <v>49</v>
      </c>
      <c r="J50" s="27">
        <f t="shared" ref="J50" si="26">SUM(J54,J58,J61)</f>
        <v>0</v>
      </c>
      <c r="K50" s="27">
        <v>81</v>
      </c>
      <c r="L50" s="27">
        <v>171</v>
      </c>
      <c r="M50" s="52">
        <v>201</v>
      </c>
      <c r="N50" s="52">
        <v>20</v>
      </c>
      <c r="O50" s="52">
        <f>SUM(O54,O58,O61)</f>
        <v>0</v>
      </c>
      <c r="P50" s="52">
        <v>61</v>
      </c>
      <c r="Q50" s="52">
        <v>120</v>
      </c>
      <c r="R50" s="39">
        <v>444</v>
      </c>
      <c r="S50" s="39">
        <f t="shared" ref="S50:U52" si="27">SUM(S54,S58,S61)</f>
        <v>0</v>
      </c>
      <c r="T50" s="39">
        <f t="shared" si="27"/>
        <v>0</v>
      </c>
      <c r="U50" s="39">
        <f t="shared" si="27"/>
        <v>0</v>
      </c>
      <c r="V50" s="39">
        <v>444</v>
      </c>
      <c r="W50" s="39">
        <v>716</v>
      </c>
      <c r="X50" s="39">
        <v>6</v>
      </c>
      <c r="Y50" s="39">
        <v>0</v>
      </c>
      <c r="Z50" s="39">
        <v>0</v>
      </c>
      <c r="AA50" s="39">
        <v>710</v>
      </c>
      <c r="AB50" s="27"/>
      <c r="AC50" s="27"/>
      <c r="AD50" s="27"/>
      <c r="AE50" s="27"/>
      <c r="AF50" s="27"/>
    </row>
    <row r="51" spans="1:32" ht="15.75" thickBot="1" x14ac:dyDescent="0.3">
      <c r="A51" s="5" t="s">
        <v>78</v>
      </c>
      <c r="B51" s="17" t="s">
        <v>14</v>
      </c>
      <c r="C51" s="28">
        <v>1316</v>
      </c>
      <c r="D51" s="28">
        <v>0</v>
      </c>
      <c r="E51" s="28">
        <v>0</v>
      </c>
      <c r="F51" s="28">
        <v>131</v>
      </c>
      <c r="G51" s="28">
        <v>1185</v>
      </c>
      <c r="H51" s="28">
        <v>247</v>
      </c>
      <c r="I51" s="28">
        <f t="shared" ref="I51:J51" si="28">SUM(I55,I59,I62)</f>
        <v>0</v>
      </c>
      <c r="J51" s="28">
        <f t="shared" si="28"/>
        <v>0</v>
      </c>
      <c r="K51" s="28">
        <v>76</v>
      </c>
      <c r="L51" s="28">
        <v>171</v>
      </c>
      <c r="M51" s="50">
        <v>148</v>
      </c>
      <c r="N51" s="50">
        <f t="shared" ref="N51:O52" si="29">SUM(N55,N59,N62)</f>
        <v>0</v>
      </c>
      <c r="O51" s="50">
        <f t="shared" si="29"/>
        <v>0</v>
      </c>
      <c r="P51" s="50">
        <v>55</v>
      </c>
      <c r="Q51" s="50">
        <v>93</v>
      </c>
      <c r="R51" s="40">
        <v>211</v>
      </c>
      <c r="S51" s="40">
        <f t="shared" si="27"/>
        <v>0</v>
      </c>
      <c r="T51" s="40">
        <f t="shared" si="27"/>
        <v>0</v>
      </c>
      <c r="U51" s="40">
        <f t="shared" si="27"/>
        <v>0</v>
      </c>
      <c r="V51" s="40">
        <f t="shared" ref="V51:V57" si="30">R51</f>
        <v>211</v>
      </c>
      <c r="W51" s="40">
        <v>710</v>
      </c>
      <c r="X51" s="40">
        <v>0</v>
      </c>
      <c r="Y51" s="40">
        <v>0</v>
      </c>
      <c r="Z51" s="40">
        <v>0</v>
      </c>
      <c r="AA51" s="40">
        <v>710</v>
      </c>
      <c r="AB51" s="28"/>
      <c r="AC51" s="28"/>
      <c r="AD51" s="28"/>
      <c r="AE51" s="28"/>
      <c r="AF51" s="28"/>
    </row>
    <row r="52" spans="1:32" ht="15.75" thickBot="1" x14ac:dyDescent="0.3">
      <c r="A52" s="5" t="s">
        <v>79</v>
      </c>
      <c r="B52" s="17" t="s">
        <v>37</v>
      </c>
      <c r="C52" s="28">
        <v>271</v>
      </c>
      <c r="D52" s="28">
        <v>0</v>
      </c>
      <c r="E52" s="28">
        <v>0</v>
      </c>
      <c r="F52" s="28">
        <v>11</v>
      </c>
      <c r="G52" s="28">
        <v>260</v>
      </c>
      <c r="H52" s="28">
        <v>5</v>
      </c>
      <c r="I52" s="28">
        <f t="shared" ref="I52:L52" si="31">SUM(I56,I60,I63)</f>
        <v>0</v>
      </c>
      <c r="J52" s="28">
        <f t="shared" si="31"/>
        <v>0</v>
      </c>
      <c r="K52" s="28">
        <v>5</v>
      </c>
      <c r="L52" s="28">
        <f t="shared" si="31"/>
        <v>0</v>
      </c>
      <c r="M52" s="50">
        <v>33</v>
      </c>
      <c r="N52" s="50">
        <v>0</v>
      </c>
      <c r="O52" s="50">
        <f t="shared" si="29"/>
        <v>0</v>
      </c>
      <c r="P52" s="50">
        <v>6</v>
      </c>
      <c r="Q52" s="50">
        <v>27</v>
      </c>
      <c r="R52" s="40">
        <v>233</v>
      </c>
      <c r="S52" s="40">
        <f t="shared" si="27"/>
        <v>0</v>
      </c>
      <c r="T52" s="40">
        <f t="shared" si="27"/>
        <v>0</v>
      </c>
      <c r="U52" s="40">
        <f t="shared" si="27"/>
        <v>0</v>
      </c>
      <c r="V52" s="40">
        <f t="shared" si="30"/>
        <v>233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28"/>
      <c r="AC52" s="28"/>
      <c r="AD52" s="28"/>
      <c r="AE52" s="28"/>
      <c r="AF52" s="28"/>
    </row>
    <row r="53" spans="1:32" ht="15.75" thickBot="1" x14ac:dyDescent="0.3">
      <c r="A53" s="5" t="s">
        <v>80</v>
      </c>
      <c r="B53" s="17" t="s">
        <v>63</v>
      </c>
      <c r="C53" s="28">
        <v>75</v>
      </c>
      <c r="D53" s="28">
        <v>75</v>
      </c>
      <c r="E53" s="28">
        <v>0</v>
      </c>
      <c r="F53" s="28">
        <v>0</v>
      </c>
      <c r="G53" s="28">
        <v>0</v>
      </c>
      <c r="H53" s="28">
        <v>49</v>
      </c>
      <c r="I53" s="28">
        <v>49</v>
      </c>
      <c r="J53" s="28">
        <f t="shared" ref="J53:K53" si="32">SUM(J57,J64)</f>
        <v>0</v>
      </c>
      <c r="K53" s="28">
        <f t="shared" si="32"/>
        <v>0</v>
      </c>
      <c r="L53" s="28">
        <v>0</v>
      </c>
      <c r="M53" s="50">
        <v>20</v>
      </c>
      <c r="N53" s="50">
        <v>20</v>
      </c>
      <c r="O53" s="50">
        <f t="shared" ref="O53" si="33">SUM(O57,O64)</f>
        <v>0</v>
      </c>
      <c r="P53" s="50">
        <v>0</v>
      </c>
      <c r="Q53" s="50">
        <v>0</v>
      </c>
      <c r="R53" s="40">
        <f t="shared" ref="R53:U53" si="34">SUM(R57,R64)</f>
        <v>0</v>
      </c>
      <c r="S53" s="40">
        <f t="shared" si="34"/>
        <v>0</v>
      </c>
      <c r="T53" s="40">
        <f t="shared" si="34"/>
        <v>0</v>
      </c>
      <c r="U53" s="40">
        <f t="shared" si="34"/>
        <v>0</v>
      </c>
      <c r="V53" s="40">
        <f t="shared" si="30"/>
        <v>0</v>
      </c>
      <c r="W53" s="40">
        <v>6</v>
      </c>
      <c r="X53" s="40">
        <v>6</v>
      </c>
      <c r="Y53" s="40">
        <v>0</v>
      </c>
      <c r="Z53" s="40">
        <v>0</v>
      </c>
      <c r="AA53" s="40">
        <v>0</v>
      </c>
      <c r="AB53" s="28"/>
      <c r="AC53" s="28"/>
      <c r="AD53" s="28"/>
      <c r="AE53" s="28"/>
      <c r="AF53" s="28"/>
    </row>
    <row r="54" spans="1:32" ht="36.75" thickBot="1" x14ac:dyDescent="0.3">
      <c r="A54" s="5" t="s">
        <v>81</v>
      </c>
      <c r="B54" s="20" t="s">
        <v>556</v>
      </c>
      <c r="C54" s="39">
        <v>1662</v>
      </c>
      <c r="D54" s="39">
        <v>75</v>
      </c>
      <c r="E54" s="39">
        <v>0</v>
      </c>
      <c r="F54" s="39">
        <v>142</v>
      </c>
      <c r="G54" s="39">
        <v>1445</v>
      </c>
      <c r="H54" s="30">
        <v>301</v>
      </c>
      <c r="I54" s="30">
        <v>49</v>
      </c>
      <c r="J54" s="30">
        <f t="shared" ref="J54" si="35">SUM(J55:J57)</f>
        <v>0</v>
      </c>
      <c r="K54" s="30">
        <v>81</v>
      </c>
      <c r="L54" s="30">
        <v>171</v>
      </c>
      <c r="M54" s="54">
        <v>201</v>
      </c>
      <c r="N54" s="54">
        <f t="shared" ref="N54:O54" si="36">SUM(N55:N57)</f>
        <v>20</v>
      </c>
      <c r="O54" s="54">
        <f t="shared" si="36"/>
        <v>0</v>
      </c>
      <c r="P54" s="54">
        <v>61</v>
      </c>
      <c r="Q54" s="54">
        <v>120</v>
      </c>
      <c r="R54" s="66">
        <v>444</v>
      </c>
      <c r="S54" s="66">
        <f t="shared" ref="S54:U56" si="37">SUM(S55:S57)</f>
        <v>0</v>
      </c>
      <c r="T54" s="66">
        <f t="shared" si="37"/>
        <v>0</v>
      </c>
      <c r="U54" s="66">
        <f t="shared" si="37"/>
        <v>0</v>
      </c>
      <c r="V54" s="66">
        <v>444</v>
      </c>
      <c r="W54" s="66">
        <v>716</v>
      </c>
      <c r="X54" s="66">
        <v>6</v>
      </c>
      <c r="Y54" s="66">
        <v>0</v>
      </c>
      <c r="Z54" s="66">
        <v>0</v>
      </c>
      <c r="AA54" s="66">
        <v>710</v>
      </c>
      <c r="AB54" s="30"/>
      <c r="AC54" s="30"/>
      <c r="AD54" s="30"/>
      <c r="AE54" s="30"/>
      <c r="AF54" s="30"/>
    </row>
    <row r="55" spans="1:32" ht="15.75" thickBot="1" x14ac:dyDescent="0.3">
      <c r="A55" s="5" t="s">
        <v>82</v>
      </c>
      <c r="B55" s="17" t="s">
        <v>14</v>
      </c>
      <c r="C55" s="40">
        <v>1316</v>
      </c>
      <c r="D55" s="40">
        <v>0</v>
      </c>
      <c r="E55" s="40">
        <v>0</v>
      </c>
      <c r="F55" s="40">
        <v>131</v>
      </c>
      <c r="G55" s="40">
        <v>1185</v>
      </c>
      <c r="H55" s="28">
        <v>247</v>
      </c>
      <c r="I55" s="28">
        <v>0</v>
      </c>
      <c r="J55" s="28">
        <v>0</v>
      </c>
      <c r="K55" s="28">
        <v>76</v>
      </c>
      <c r="L55" s="28">
        <v>171</v>
      </c>
      <c r="M55" s="50">
        <v>148</v>
      </c>
      <c r="N55" s="50">
        <f t="shared" ref="N55:O56" si="38">SUM(N59,N63,N66)</f>
        <v>0</v>
      </c>
      <c r="O55" s="50">
        <f t="shared" si="38"/>
        <v>0</v>
      </c>
      <c r="P55" s="50">
        <v>55</v>
      </c>
      <c r="Q55" s="50">
        <v>93</v>
      </c>
      <c r="R55" s="40">
        <v>211</v>
      </c>
      <c r="S55" s="66">
        <f t="shared" si="37"/>
        <v>0</v>
      </c>
      <c r="T55" s="66">
        <f t="shared" si="37"/>
        <v>0</v>
      </c>
      <c r="U55" s="66">
        <f t="shared" si="37"/>
        <v>0</v>
      </c>
      <c r="V55" s="40">
        <f t="shared" si="30"/>
        <v>211</v>
      </c>
      <c r="W55" s="40">
        <v>710</v>
      </c>
      <c r="X55" s="40">
        <v>0</v>
      </c>
      <c r="Y55" s="40">
        <v>0</v>
      </c>
      <c r="Z55" s="40">
        <v>0</v>
      </c>
      <c r="AA55" s="40">
        <v>710</v>
      </c>
      <c r="AB55" s="28"/>
      <c r="AC55" s="28"/>
      <c r="AD55" s="28"/>
      <c r="AE55" s="28"/>
      <c r="AF55" s="28"/>
    </row>
    <row r="56" spans="1:32" ht="15.75" thickBot="1" x14ac:dyDescent="0.3">
      <c r="A56" s="5" t="s">
        <v>83</v>
      </c>
      <c r="B56" s="17" t="s">
        <v>37</v>
      </c>
      <c r="C56" s="40">
        <v>271</v>
      </c>
      <c r="D56" s="40">
        <v>0</v>
      </c>
      <c r="E56" s="40">
        <v>0</v>
      </c>
      <c r="F56" s="40">
        <v>11</v>
      </c>
      <c r="G56" s="40">
        <v>260</v>
      </c>
      <c r="H56" s="28">
        <v>5</v>
      </c>
      <c r="I56" s="28">
        <v>0</v>
      </c>
      <c r="J56" s="28">
        <v>0</v>
      </c>
      <c r="K56" s="28">
        <v>5</v>
      </c>
      <c r="L56" s="28">
        <v>0</v>
      </c>
      <c r="M56" s="50">
        <v>33</v>
      </c>
      <c r="N56" s="50">
        <v>0</v>
      </c>
      <c r="O56" s="50">
        <f t="shared" si="38"/>
        <v>0</v>
      </c>
      <c r="P56" s="50">
        <v>6</v>
      </c>
      <c r="Q56" s="50">
        <v>27</v>
      </c>
      <c r="R56" s="40">
        <v>233</v>
      </c>
      <c r="S56" s="66">
        <f t="shared" si="37"/>
        <v>0</v>
      </c>
      <c r="T56" s="66">
        <f t="shared" si="37"/>
        <v>0</v>
      </c>
      <c r="U56" s="66">
        <f t="shared" si="37"/>
        <v>0</v>
      </c>
      <c r="V56" s="40">
        <f t="shared" si="30"/>
        <v>233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/>
      <c r="AC56" s="28"/>
      <c r="AD56" s="28"/>
      <c r="AE56" s="28"/>
      <c r="AF56" s="28"/>
    </row>
    <row r="57" spans="1:32" ht="15.75" thickBot="1" x14ac:dyDescent="0.3">
      <c r="A57" s="5" t="s">
        <v>84</v>
      </c>
      <c r="B57" s="17" t="s">
        <v>63</v>
      </c>
      <c r="C57" s="40">
        <v>75</v>
      </c>
      <c r="D57" s="40">
        <v>75</v>
      </c>
      <c r="E57" s="40">
        <v>0</v>
      </c>
      <c r="F57" s="40">
        <v>0</v>
      </c>
      <c r="G57" s="40">
        <v>0</v>
      </c>
      <c r="H57" s="28">
        <v>49</v>
      </c>
      <c r="I57" s="28">
        <v>49</v>
      </c>
      <c r="J57" s="28">
        <v>0</v>
      </c>
      <c r="K57" s="28">
        <v>0</v>
      </c>
      <c r="L57" s="28">
        <v>0</v>
      </c>
      <c r="M57" s="50">
        <v>20</v>
      </c>
      <c r="N57" s="50">
        <v>20</v>
      </c>
      <c r="O57" s="50">
        <f t="shared" ref="O57" si="39">SUM(O61,O68)</f>
        <v>0</v>
      </c>
      <c r="P57" s="50">
        <v>0</v>
      </c>
      <c r="Q57" s="50">
        <v>0</v>
      </c>
      <c r="R57" s="28">
        <v>0</v>
      </c>
      <c r="S57" s="28">
        <v>0</v>
      </c>
      <c r="T57" s="28">
        <v>0</v>
      </c>
      <c r="U57" s="28">
        <v>0</v>
      </c>
      <c r="V57" s="28">
        <f t="shared" si="30"/>
        <v>0</v>
      </c>
      <c r="W57" s="28">
        <v>6</v>
      </c>
      <c r="X57" s="28">
        <v>6</v>
      </c>
      <c r="Y57" s="28">
        <v>0</v>
      </c>
      <c r="Z57" s="28">
        <v>0</v>
      </c>
      <c r="AA57" s="28">
        <v>0</v>
      </c>
      <c r="AB57" s="28"/>
      <c r="AC57" s="28"/>
      <c r="AD57" s="28"/>
      <c r="AE57" s="28"/>
      <c r="AF57" s="28"/>
    </row>
    <row r="58" spans="1:32" ht="48.75" thickBot="1" x14ac:dyDescent="0.3">
      <c r="A58" s="8" t="s">
        <v>85</v>
      </c>
      <c r="B58" s="20" t="s">
        <v>86</v>
      </c>
      <c r="C58" s="28"/>
      <c r="D58" s="28"/>
      <c r="E58" s="28"/>
      <c r="F58" s="28"/>
      <c r="G58" s="28"/>
      <c r="H58" s="28">
        <f t="shared" ref="H58:L58" si="40">SUM(H59:H60)</f>
        <v>0</v>
      </c>
      <c r="I58" s="28">
        <f t="shared" si="40"/>
        <v>0</v>
      </c>
      <c r="J58" s="28">
        <f t="shared" si="40"/>
        <v>0</v>
      </c>
      <c r="K58" s="28">
        <f t="shared" si="40"/>
        <v>0</v>
      </c>
      <c r="L58" s="28">
        <f t="shared" si="40"/>
        <v>0</v>
      </c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</row>
    <row r="59" spans="1:32" ht="15.75" thickBot="1" x14ac:dyDescent="0.3">
      <c r="A59" s="5" t="s">
        <v>87</v>
      </c>
      <c r="B59" s="17" t="s">
        <v>14</v>
      </c>
      <c r="C59" s="28"/>
      <c r="D59" s="28"/>
      <c r="E59" s="28"/>
      <c r="F59" s="28"/>
      <c r="G59" s="28"/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</row>
    <row r="60" spans="1:32" ht="15.75" thickBot="1" x14ac:dyDescent="0.3">
      <c r="A60" s="5" t="s">
        <v>88</v>
      </c>
      <c r="B60" s="17" t="s">
        <v>37</v>
      </c>
      <c r="C60" s="28"/>
      <c r="D60" s="28"/>
      <c r="E60" s="28"/>
      <c r="F60" s="28"/>
      <c r="G60" s="28"/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</row>
    <row r="61" spans="1:32" ht="36.75" thickBot="1" x14ac:dyDescent="0.3">
      <c r="A61" s="5" t="s">
        <v>89</v>
      </c>
      <c r="B61" s="17" t="s">
        <v>557</v>
      </c>
      <c r="C61" s="30">
        <v>219</v>
      </c>
      <c r="D61" s="30">
        <v>0</v>
      </c>
      <c r="E61" s="30">
        <v>0</v>
      </c>
      <c r="F61" s="30">
        <v>1</v>
      </c>
      <c r="G61" s="30">
        <v>218</v>
      </c>
      <c r="H61" s="30">
        <f t="shared" ref="H61:L61" si="41">SUM(H62:H64)</f>
        <v>0</v>
      </c>
      <c r="I61" s="30">
        <f t="shared" si="41"/>
        <v>0</v>
      </c>
      <c r="J61" s="30">
        <f t="shared" si="41"/>
        <v>0</v>
      </c>
      <c r="K61" s="30">
        <f t="shared" si="41"/>
        <v>0</v>
      </c>
      <c r="L61" s="30">
        <f t="shared" si="41"/>
        <v>0</v>
      </c>
      <c r="M61" s="54">
        <v>2</v>
      </c>
      <c r="N61" s="54">
        <v>0</v>
      </c>
      <c r="O61" s="54">
        <f t="shared" ref="O61" si="42">SUM(O62:O64)</f>
        <v>0</v>
      </c>
      <c r="P61" s="54">
        <v>1</v>
      </c>
      <c r="Q61" s="54">
        <v>1</v>
      </c>
      <c r="R61" s="66">
        <v>217</v>
      </c>
      <c r="S61" s="66">
        <f t="shared" ref="S61:U63" si="43">SUM(S62:S64)</f>
        <v>0</v>
      </c>
      <c r="T61" s="66">
        <f t="shared" si="43"/>
        <v>0</v>
      </c>
      <c r="U61" s="66">
        <f t="shared" si="43"/>
        <v>0</v>
      </c>
      <c r="V61" s="66">
        <f t="shared" ref="V61:V63" si="44">R61</f>
        <v>217</v>
      </c>
      <c r="W61" s="30"/>
      <c r="X61" s="30"/>
      <c r="Y61" s="30"/>
      <c r="Z61" s="30"/>
      <c r="AA61" s="30"/>
      <c r="AB61" s="30"/>
      <c r="AC61" s="30"/>
      <c r="AD61" s="30"/>
      <c r="AE61" s="30"/>
      <c r="AF61" s="30"/>
    </row>
    <row r="62" spans="1:32" ht="15.75" thickBot="1" x14ac:dyDescent="0.3">
      <c r="A62" s="17" t="s">
        <v>91</v>
      </c>
      <c r="B62" s="17" t="s">
        <v>14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6">
        <v>0</v>
      </c>
      <c r="S62" s="66">
        <f t="shared" si="43"/>
        <v>0</v>
      </c>
      <c r="T62" s="66">
        <f t="shared" si="43"/>
        <v>0</v>
      </c>
      <c r="U62" s="66">
        <f t="shared" si="43"/>
        <v>0</v>
      </c>
      <c r="V62" s="56">
        <f t="shared" si="44"/>
        <v>0</v>
      </c>
      <c r="W62" s="17"/>
      <c r="X62" s="17"/>
      <c r="Y62" s="17"/>
      <c r="Z62" s="17"/>
      <c r="AA62" s="17"/>
      <c r="AB62" s="17"/>
      <c r="AC62" s="17"/>
      <c r="AD62" s="17"/>
      <c r="AE62" s="17"/>
      <c r="AF62" s="17"/>
    </row>
    <row r="63" spans="1:32" ht="15.75" thickBot="1" x14ac:dyDescent="0.3">
      <c r="A63" s="5" t="s">
        <v>92</v>
      </c>
      <c r="B63" s="17" t="s">
        <v>37</v>
      </c>
      <c r="C63" s="6">
        <v>219</v>
      </c>
      <c r="D63" s="6">
        <v>0</v>
      </c>
      <c r="E63" s="6">
        <v>0</v>
      </c>
      <c r="F63" s="6">
        <v>1</v>
      </c>
      <c r="G63" s="6">
        <v>218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42">
        <v>2</v>
      </c>
      <c r="N63" s="42">
        <v>0</v>
      </c>
      <c r="O63" s="42">
        <v>0</v>
      </c>
      <c r="P63" s="42">
        <v>1</v>
      </c>
      <c r="Q63" s="42">
        <v>1</v>
      </c>
      <c r="R63" s="40">
        <v>217</v>
      </c>
      <c r="S63" s="66">
        <f t="shared" si="43"/>
        <v>0</v>
      </c>
      <c r="T63" s="66">
        <f t="shared" si="43"/>
        <v>0</v>
      </c>
      <c r="U63" s="66">
        <f t="shared" si="43"/>
        <v>0</v>
      </c>
      <c r="V63" s="40">
        <f t="shared" si="44"/>
        <v>217</v>
      </c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2" ht="15.75" thickBot="1" x14ac:dyDescent="0.3">
      <c r="A64" s="5" t="s">
        <v>93</v>
      </c>
      <c r="B64" s="17" t="s">
        <v>63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/>
      <c r="I64" s="6"/>
      <c r="J64" s="6"/>
      <c r="K64" s="6"/>
      <c r="L64" s="6"/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1:32" ht="15.75" thickBot="1" x14ac:dyDescent="0.3">
      <c r="A65" s="5" t="s">
        <v>94</v>
      </c>
      <c r="B65" s="20" t="s">
        <v>95</v>
      </c>
      <c r="C65" s="28">
        <v>141</v>
      </c>
      <c r="D65" s="28">
        <v>51</v>
      </c>
      <c r="E65" s="28"/>
      <c r="F65" s="28">
        <v>72</v>
      </c>
      <c r="G65" s="28">
        <v>18</v>
      </c>
      <c r="H65" s="28">
        <v>101</v>
      </c>
      <c r="I65" s="28">
        <v>27</v>
      </c>
      <c r="J65" s="28">
        <f t="shared" ref="J65" si="45">SUM(J66:J68)</f>
        <v>0</v>
      </c>
      <c r="K65" s="28">
        <v>70</v>
      </c>
      <c r="L65" s="28">
        <v>4</v>
      </c>
      <c r="M65" s="50">
        <v>22</v>
      </c>
      <c r="N65" s="50">
        <v>20</v>
      </c>
      <c r="O65" s="50">
        <f t="shared" ref="O65:Q65" si="46">SUM(O66:O68)</f>
        <v>0</v>
      </c>
      <c r="P65" s="50">
        <f t="shared" si="46"/>
        <v>2</v>
      </c>
      <c r="Q65" s="50">
        <f t="shared" si="46"/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40">
        <v>18</v>
      </c>
      <c r="X65" s="40">
        <v>4</v>
      </c>
      <c r="Y65" s="40">
        <f t="shared" ref="Y65:AA65" si="47">SUM(Y66:Y68)</f>
        <v>0</v>
      </c>
      <c r="Z65" s="40">
        <f t="shared" si="47"/>
        <v>0</v>
      </c>
      <c r="AA65" s="40">
        <f t="shared" si="47"/>
        <v>14</v>
      </c>
      <c r="AB65" s="28"/>
      <c r="AC65" s="28"/>
      <c r="AD65" s="28"/>
      <c r="AE65" s="28"/>
      <c r="AF65" s="28"/>
    </row>
    <row r="66" spans="1:32" ht="15.75" thickBot="1" x14ac:dyDescent="0.3">
      <c r="A66" s="5" t="s">
        <v>96</v>
      </c>
      <c r="B66" s="17" t="s">
        <v>14</v>
      </c>
      <c r="C66" s="6">
        <v>54</v>
      </c>
      <c r="D66" s="6">
        <v>0</v>
      </c>
      <c r="E66" s="6">
        <v>0</v>
      </c>
      <c r="F66" s="6">
        <v>50</v>
      </c>
      <c r="G66" s="6">
        <v>4</v>
      </c>
      <c r="H66" s="6">
        <v>54</v>
      </c>
      <c r="I66" s="6">
        <v>0</v>
      </c>
      <c r="J66" s="6">
        <v>0</v>
      </c>
      <c r="K66" s="6">
        <v>50</v>
      </c>
      <c r="L66" s="6">
        <v>4</v>
      </c>
      <c r="M66" s="6"/>
      <c r="N66" s="6"/>
      <c r="O66" s="6"/>
      <c r="P66" s="6"/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43">
        <v>0</v>
      </c>
      <c r="X66" s="43">
        <v>0</v>
      </c>
      <c r="Y66" s="43">
        <v>0</v>
      </c>
      <c r="Z66" s="43">
        <v>0</v>
      </c>
      <c r="AA66" s="43"/>
      <c r="AB66" s="6"/>
      <c r="AC66" s="6"/>
      <c r="AD66" s="6"/>
      <c r="AE66" s="6"/>
      <c r="AF66" s="6"/>
    </row>
    <row r="67" spans="1:32" ht="15.75" thickBot="1" x14ac:dyDescent="0.3">
      <c r="A67" s="5" t="s">
        <v>97</v>
      </c>
      <c r="B67" s="17" t="s">
        <v>37</v>
      </c>
      <c r="C67" s="6">
        <v>36</v>
      </c>
      <c r="D67" s="6">
        <v>0</v>
      </c>
      <c r="E67" s="6">
        <v>0</v>
      </c>
      <c r="F67" s="6">
        <v>22</v>
      </c>
      <c r="G67" s="6">
        <v>14</v>
      </c>
      <c r="H67" s="6">
        <v>20</v>
      </c>
      <c r="I67" s="6">
        <v>0</v>
      </c>
      <c r="J67" s="6">
        <v>0</v>
      </c>
      <c r="K67" s="6">
        <v>20</v>
      </c>
      <c r="L67" s="6">
        <v>0</v>
      </c>
      <c r="M67" s="42">
        <v>2</v>
      </c>
      <c r="N67" s="42">
        <v>0</v>
      </c>
      <c r="O67" s="42">
        <v>0</v>
      </c>
      <c r="P67" s="42">
        <v>2</v>
      </c>
      <c r="Q67" s="42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43">
        <v>14</v>
      </c>
      <c r="X67" s="43">
        <v>0</v>
      </c>
      <c r="Y67" s="43">
        <v>0</v>
      </c>
      <c r="Z67" s="43">
        <v>0</v>
      </c>
      <c r="AA67" s="43">
        <v>14</v>
      </c>
      <c r="AB67" s="6"/>
      <c r="AC67" s="6"/>
      <c r="AD67" s="6"/>
      <c r="AE67" s="6"/>
      <c r="AF67" s="6"/>
    </row>
    <row r="68" spans="1:32" ht="15.75" thickBot="1" x14ac:dyDescent="0.3">
      <c r="A68" s="5" t="s">
        <v>98</v>
      </c>
      <c r="B68" s="17" t="s">
        <v>63</v>
      </c>
      <c r="C68" s="6">
        <v>51</v>
      </c>
      <c r="D68" s="6">
        <v>51</v>
      </c>
      <c r="E68" s="6">
        <v>0</v>
      </c>
      <c r="F68" s="6">
        <v>0</v>
      </c>
      <c r="G68" s="6">
        <v>0</v>
      </c>
      <c r="H68" s="6">
        <v>27</v>
      </c>
      <c r="I68" s="6">
        <v>27</v>
      </c>
      <c r="J68" s="6">
        <v>0</v>
      </c>
      <c r="K68" s="6">
        <v>0</v>
      </c>
      <c r="L68" s="6">
        <v>0</v>
      </c>
      <c r="M68" s="42">
        <v>20</v>
      </c>
      <c r="N68" s="42">
        <v>20</v>
      </c>
      <c r="O68" s="42">
        <v>0</v>
      </c>
      <c r="P68" s="42">
        <v>0</v>
      </c>
      <c r="Q68" s="42">
        <v>0</v>
      </c>
      <c r="R68" s="6">
        <v>0</v>
      </c>
      <c r="S68" s="6">
        <v>0</v>
      </c>
      <c r="T68" s="6">
        <v>0</v>
      </c>
      <c r="U68" s="6"/>
      <c r="V68" s="6">
        <v>0</v>
      </c>
      <c r="W68" s="43">
        <v>4</v>
      </c>
      <c r="X68" s="43">
        <v>4</v>
      </c>
      <c r="Y68" s="43">
        <v>0</v>
      </c>
      <c r="Z68" s="43">
        <v>0</v>
      </c>
      <c r="AA68" s="43">
        <v>0</v>
      </c>
      <c r="AB68" s="6"/>
      <c r="AC68" s="6"/>
      <c r="AD68" s="6"/>
      <c r="AE68" s="6"/>
      <c r="AF68" s="6"/>
    </row>
    <row r="69" spans="1:32" ht="36.75" thickBot="1" x14ac:dyDescent="0.3">
      <c r="A69" s="7" t="s">
        <v>99</v>
      </c>
      <c r="B69" s="15" t="s">
        <v>100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5.75" thickBot="1" x14ac:dyDescent="0.3">
      <c r="A70" s="5" t="s">
        <v>101</v>
      </c>
      <c r="B70" s="17" t="s">
        <v>102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 ht="15.75" thickBot="1" x14ac:dyDescent="0.3">
      <c r="A71" s="5" t="s">
        <v>103</v>
      </c>
      <c r="B71" s="17" t="s">
        <v>104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1:32" ht="48.75" thickBot="1" x14ac:dyDescent="0.3">
      <c r="A72" s="7" t="s">
        <v>105</v>
      </c>
      <c r="B72" s="15" t="s">
        <v>106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36.75" thickBot="1" x14ac:dyDescent="0.3">
      <c r="A73" s="5" t="s">
        <v>107</v>
      </c>
      <c r="B73" s="17" t="s">
        <v>108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</row>
    <row r="74" spans="1:32" ht="36.75" thickBot="1" x14ac:dyDescent="0.3">
      <c r="A74" s="7" t="s">
        <v>109</v>
      </c>
      <c r="B74" s="15" t="s">
        <v>110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24.75" thickBot="1" x14ac:dyDescent="0.3">
      <c r="A75" s="5" t="s">
        <v>111</v>
      </c>
      <c r="B75" s="17" t="s">
        <v>112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</row>
    <row r="76" spans="1:32" s="64" customFormat="1" ht="48.75" thickBot="1" x14ac:dyDescent="0.3">
      <c r="A76" s="60" t="s">
        <v>113</v>
      </c>
      <c r="B76" s="72" t="s">
        <v>114</v>
      </c>
      <c r="C76" s="58">
        <v>67</v>
      </c>
      <c r="D76" s="58">
        <v>20</v>
      </c>
      <c r="E76" s="58">
        <v>0</v>
      </c>
      <c r="F76" s="58">
        <v>5</v>
      </c>
      <c r="G76" s="58">
        <v>42</v>
      </c>
      <c r="H76" s="58">
        <f t="shared" ref="H76:J76" si="48">SUM(H77:H79)</f>
        <v>26</v>
      </c>
      <c r="I76" s="58">
        <v>16</v>
      </c>
      <c r="J76" s="58">
        <f t="shared" si="48"/>
        <v>0</v>
      </c>
      <c r="K76" s="58">
        <v>3</v>
      </c>
      <c r="L76" s="58">
        <v>7</v>
      </c>
      <c r="M76" s="49">
        <v>17</v>
      </c>
      <c r="N76" s="49">
        <v>3</v>
      </c>
      <c r="O76" s="49">
        <f t="shared" ref="O76:P76" si="49">SUM(O77:O79)</f>
        <v>0</v>
      </c>
      <c r="P76" s="49">
        <f t="shared" si="49"/>
        <v>2</v>
      </c>
      <c r="Q76" s="49">
        <v>12</v>
      </c>
      <c r="R76" s="58">
        <v>8</v>
      </c>
      <c r="S76" s="58">
        <f t="shared" ref="S76:U76" si="50">SUM(S77:S79)</f>
        <v>0</v>
      </c>
      <c r="T76" s="58">
        <f t="shared" si="50"/>
        <v>0</v>
      </c>
      <c r="U76" s="58">
        <f t="shared" si="50"/>
        <v>0</v>
      </c>
      <c r="V76" s="58">
        <f t="shared" ref="V76:V83" si="51">R76</f>
        <v>8</v>
      </c>
      <c r="W76" s="58">
        <v>16</v>
      </c>
      <c r="X76" s="58">
        <v>1</v>
      </c>
      <c r="Y76" s="58">
        <v>0</v>
      </c>
      <c r="Z76" s="58">
        <v>0</v>
      </c>
      <c r="AA76" s="58">
        <v>15</v>
      </c>
      <c r="AB76" s="58"/>
      <c r="AC76" s="58"/>
      <c r="AD76" s="58"/>
      <c r="AE76" s="58"/>
      <c r="AF76" s="58"/>
    </row>
    <row r="77" spans="1:32" s="64" customFormat="1" ht="15.75" thickBot="1" x14ac:dyDescent="0.3">
      <c r="A77" s="60" t="s">
        <v>115</v>
      </c>
      <c r="B77" s="72" t="s">
        <v>14</v>
      </c>
      <c r="C77" s="58">
        <v>34</v>
      </c>
      <c r="D77" s="62">
        <v>0</v>
      </c>
      <c r="E77" s="62">
        <v>0</v>
      </c>
      <c r="F77" s="62">
        <v>3</v>
      </c>
      <c r="G77" s="62">
        <v>31</v>
      </c>
      <c r="H77" s="62">
        <v>9</v>
      </c>
      <c r="I77" s="62">
        <v>0</v>
      </c>
      <c r="J77" s="62">
        <v>0</v>
      </c>
      <c r="K77" s="62">
        <v>2</v>
      </c>
      <c r="L77" s="62">
        <v>7</v>
      </c>
      <c r="M77" s="63">
        <v>11</v>
      </c>
      <c r="N77" s="63">
        <v>0</v>
      </c>
      <c r="O77" s="63">
        <v>0</v>
      </c>
      <c r="P77" s="63">
        <v>1</v>
      </c>
      <c r="Q77" s="63">
        <v>10</v>
      </c>
      <c r="R77" s="58">
        <v>4</v>
      </c>
      <c r="S77" s="58">
        <v>0</v>
      </c>
      <c r="T77" s="58">
        <v>0</v>
      </c>
      <c r="U77" s="58">
        <v>0</v>
      </c>
      <c r="V77" s="58">
        <f t="shared" si="51"/>
        <v>4</v>
      </c>
      <c r="W77" s="62">
        <v>10</v>
      </c>
      <c r="X77" s="62">
        <v>0</v>
      </c>
      <c r="Y77" s="62">
        <v>0</v>
      </c>
      <c r="Z77" s="62">
        <v>0</v>
      </c>
      <c r="AA77" s="62">
        <v>10</v>
      </c>
      <c r="AB77" s="62"/>
      <c r="AC77" s="62"/>
      <c r="AD77" s="62"/>
      <c r="AE77" s="62"/>
      <c r="AF77" s="62"/>
    </row>
    <row r="78" spans="1:32" ht="15.75" thickBot="1" x14ac:dyDescent="0.3">
      <c r="A78" s="5" t="s">
        <v>116</v>
      </c>
      <c r="B78" s="17" t="s">
        <v>37</v>
      </c>
      <c r="C78" s="28">
        <v>13</v>
      </c>
      <c r="D78" s="6">
        <v>0</v>
      </c>
      <c r="E78" s="6">
        <v>0</v>
      </c>
      <c r="F78" s="6">
        <v>2</v>
      </c>
      <c r="G78" s="6">
        <v>11</v>
      </c>
      <c r="H78" s="6">
        <v>1</v>
      </c>
      <c r="I78" s="6">
        <v>0</v>
      </c>
      <c r="J78" s="6">
        <v>0</v>
      </c>
      <c r="K78" s="6">
        <v>1</v>
      </c>
      <c r="L78" s="6">
        <v>0</v>
      </c>
      <c r="M78" s="42">
        <v>3</v>
      </c>
      <c r="N78" s="42">
        <v>0</v>
      </c>
      <c r="O78" s="42">
        <v>0</v>
      </c>
      <c r="P78" s="42">
        <v>1</v>
      </c>
      <c r="Q78" s="42">
        <v>2</v>
      </c>
      <c r="R78" s="40">
        <v>4</v>
      </c>
      <c r="S78" s="40">
        <v>0</v>
      </c>
      <c r="T78" s="40">
        <v>0</v>
      </c>
      <c r="U78" s="40">
        <v>0</v>
      </c>
      <c r="V78" s="40">
        <f t="shared" si="51"/>
        <v>4</v>
      </c>
      <c r="W78" s="43">
        <v>5</v>
      </c>
      <c r="X78" s="43">
        <v>0</v>
      </c>
      <c r="Y78" s="43">
        <v>0</v>
      </c>
      <c r="Z78" s="43">
        <v>0</v>
      </c>
      <c r="AA78" s="43">
        <v>5</v>
      </c>
      <c r="AB78" s="6"/>
      <c r="AC78" s="6"/>
      <c r="AD78" s="6"/>
      <c r="AE78" s="6"/>
      <c r="AF78" s="6"/>
    </row>
    <row r="79" spans="1:32" ht="15.75" thickBot="1" x14ac:dyDescent="0.3">
      <c r="A79" s="5" t="s">
        <v>117</v>
      </c>
      <c r="B79" s="17" t="s">
        <v>63</v>
      </c>
      <c r="C79" s="28">
        <v>20</v>
      </c>
      <c r="D79" s="6">
        <v>20</v>
      </c>
      <c r="E79" s="6">
        <v>0</v>
      </c>
      <c r="F79" s="6">
        <v>0</v>
      </c>
      <c r="G79" s="6">
        <v>0</v>
      </c>
      <c r="H79" s="6">
        <v>16</v>
      </c>
      <c r="I79" s="6">
        <v>16</v>
      </c>
      <c r="J79" s="6">
        <v>0</v>
      </c>
      <c r="K79" s="6">
        <v>0</v>
      </c>
      <c r="L79" s="6">
        <v>0</v>
      </c>
      <c r="M79" s="50">
        <v>3</v>
      </c>
      <c r="N79" s="42">
        <v>3</v>
      </c>
      <c r="O79" s="42">
        <v>0</v>
      </c>
      <c r="P79" s="42">
        <v>0</v>
      </c>
      <c r="Q79" s="42">
        <v>0</v>
      </c>
      <c r="R79" s="40">
        <v>0</v>
      </c>
      <c r="S79" s="40">
        <v>0</v>
      </c>
      <c r="T79" s="40">
        <v>0</v>
      </c>
      <c r="U79" s="40">
        <v>0</v>
      </c>
      <c r="V79" s="40">
        <f t="shared" si="51"/>
        <v>0</v>
      </c>
      <c r="W79" s="43">
        <v>1</v>
      </c>
      <c r="X79" s="43">
        <v>1</v>
      </c>
      <c r="Y79" s="43">
        <v>0</v>
      </c>
      <c r="Z79" s="43">
        <v>0</v>
      </c>
      <c r="AA79" s="43">
        <v>0</v>
      </c>
      <c r="AB79" s="6"/>
      <c r="AC79" s="6"/>
      <c r="AD79" s="6"/>
      <c r="AE79" s="6"/>
      <c r="AF79" s="6"/>
    </row>
    <row r="80" spans="1:32" ht="36.75" thickBot="1" x14ac:dyDescent="0.3">
      <c r="A80" s="2" t="s">
        <v>118</v>
      </c>
      <c r="B80" s="15" t="s">
        <v>119</v>
      </c>
      <c r="C80" s="58">
        <v>67</v>
      </c>
      <c r="D80" s="58">
        <v>20</v>
      </c>
      <c r="E80" s="58">
        <v>0</v>
      </c>
      <c r="F80" s="58">
        <v>5</v>
      </c>
      <c r="G80" s="58">
        <v>42</v>
      </c>
      <c r="H80" s="27">
        <v>26</v>
      </c>
      <c r="I80" s="27">
        <v>16</v>
      </c>
      <c r="J80" s="27">
        <f t="shared" ref="J80" si="52">SUM(J81:J83)</f>
        <v>0</v>
      </c>
      <c r="K80" s="27">
        <v>3</v>
      </c>
      <c r="L80" s="27">
        <v>7</v>
      </c>
      <c r="M80" s="52">
        <v>16</v>
      </c>
      <c r="N80" s="52">
        <v>3</v>
      </c>
      <c r="O80" s="52">
        <f t="shared" ref="O80:P80" si="53">SUM(O81:O83)</f>
        <v>0</v>
      </c>
      <c r="P80" s="52">
        <f t="shared" si="53"/>
        <v>1</v>
      </c>
      <c r="Q80" s="52">
        <v>12</v>
      </c>
      <c r="R80" s="39">
        <v>8</v>
      </c>
      <c r="S80" s="39">
        <f t="shared" ref="S80:U80" si="54">SUM(S81:S83)</f>
        <v>0</v>
      </c>
      <c r="T80" s="39">
        <f t="shared" si="54"/>
        <v>0</v>
      </c>
      <c r="U80" s="39">
        <f t="shared" si="54"/>
        <v>0</v>
      </c>
      <c r="V80" s="39">
        <f t="shared" si="51"/>
        <v>8</v>
      </c>
      <c r="W80" s="39">
        <v>16</v>
      </c>
      <c r="X80" s="39">
        <v>1</v>
      </c>
      <c r="Y80" s="39">
        <f t="shared" ref="Y80:Z80" si="55">SUM(Y81:Y83)</f>
        <v>0</v>
      </c>
      <c r="Z80" s="39">
        <f t="shared" si="55"/>
        <v>0</v>
      </c>
      <c r="AA80" s="39">
        <v>15</v>
      </c>
      <c r="AB80" s="27"/>
      <c r="AC80" s="27"/>
      <c r="AD80" s="27"/>
      <c r="AE80" s="27"/>
      <c r="AF80" s="27"/>
    </row>
    <row r="81" spans="1:32" ht="15.75" thickBot="1" x14ac:dyDescent="0.3">
      <c r="A81" s="5" t="s">
        <v>120</v>
      </c>
      <c r="B81" s="17" t="s">
        <v>14</v>
      </c>
      <c r="C81" s="58">
        <v>34</v>
      </c>
      <c r="D81" s="62">
        <v>0</v>
      </c>
      <c r="E81" s="62">
        <v>0</v>
      </c>
      <c r="F81" s="62">
        <v>3</v>
      </c>
      <c r="G81" s="62">
        <v>31</v>
      </c>
      <c r="H81" s="6">
        <v>9</v>
      </c>
      <c r="I81" s="6">
        <v>0</v>
      </c>
      <c r="J81" s="6">
        <v>0</v>
      </c>
      <c r="K81" s="6">
        <v>2</v>
      </c>
      <c r="L81" s="6">
        <v>7</v>
      </c>
      <c r="M81" s="42">
        <v>9</v>
      </c>
      <c r="N81" s="42">
        <v>0</v>
      </c>
      <c r="O81" s="42">
        <v>0</v>
      </c>
      <c r="P81" s="42">
        <v>1</v>
      </c>
      <c r="Q81" s="42">
        <v>8</v>
      </c>
      <c r="R81" s="40">
        <v>4</v>
      </c>
      <c r="S81" s="40">
        <v>0</v>
      </c>
      <c r="T81" s="40">
        <v>0</v>
      </c>
      <c r="U81" s="40">
        <v>0</v>
      </c>
      <c r="V81" s="40">
        <f t="shared" si="51"/>
        <v>4</v>
      </c>
      <c r="W81" s="43">
        <v>10</v>
      </c>
      <c r="X81" s="43">
        <v>0</v>
      </c>
      <c r="Y81" s="43">
        <v>0</v>
      </c>
      <c r="Z81" s="43">
        <v>0</v>
      </c>
      <c r="AA81" s="43">
        <v>10</v>
      </c>
      <c r="AB81" s="6"/>
      <c r="AC81" s="6"/>
      <c r="AD81" s="6"/>
      <c r="AE81" s="6"/>
      <c r="AF81" s="6"/>
    </row>
    <row r="82" spans="1:32" ht="15.75" thickBot="1" x14ac:dyDescent="0.3">
      <c r="A82" s="5" t="s">
        <v>121</v>
      </c>
      <c r="B82" s="17" t="s">
        <v>37</v>
      </c>
      <c r="C82" s="40">
        <v>13</v>
      </c>
      <c r="D82" s="43">
        <v>0</v>
      </c>
      <c r="E82" s="43">
        <v>0</v>
      </c>
      <c r="F82" s="43">
        <v>2</v>
      </c>
      <c r="G82" s="43">
        <v>11</v>
      </c>
      <c r="H82" s="6">
        <v>1</v>
      </c>
      <c r="I82" s="6">
        <v>0</v>
      </c>
      <c r="J82" s="6">
        <v>0</v>
      </c>
      <c r="K82" s="6">
        <v>0</v>
      </c>
      <c r="L82" s="6">
        <v>0</v>
      </c>
      <c r="M82" s="42">
        <v>4</v>
      </c>
      <c r="N82" s="42">
        <v>0</v>
      </c>
      <c r="O82" s="42">
        <v>0</v>
      </c>
      <c r="P82" s="42">
        <v>0</v>
      </c>
      <c r="Q82" s="42">
        <v>4</v>
      </c>
      <c r="R82" s="40">
        <v>4</v>
      </c>
      <c r="S82" s="40">
        <v>0</v>
      </c>
      <c r="T82" s="40">
        <v>0</v>
      </c>
      <c r="U82" s="40">
        <v>0</v>
      </c>
      <c r="V82" s="40">
        <f t="shared" si="51"/>
        <v>4</v>
      </c>
      <c r="W82" s="43">
        <v>5</v>
      </c>
      <c r="X82" s="43">
        <v>0</v>
      </c>
      <c r="Y82" s="43">
        <v>0</v>
      </c>
      <c r="Z82" s="43">
        <v>0</v>
      </c>
      <c r="AA82" s="43">
        <v>5</v>
      </c>
      <c r="AB82" s="6"/>
      <c r="AC82" s="6"/>
      <c r="AD82" s="6"/>
      <c r="AE82" s="6"/>
      <c r="AF82" s="6"/>
    </row>
    <row r="83" spans="1:32" ht="15.75" thickBot="1" x14ac:dyDescent="0.3">
      <c r="A83" s="5" t="s">
        <v>122</v>
      </c>
      <c r="B83" s="17" t="s">
        <v>63</v>
      </c>
      <c r="C83" s="40">
        <v>20</v>
      </c>
      <c r="D83" s="43">
        <v>20</v>
      </c>
      <c r="E83" s="43">
        <v>0</v>
      </c>
      <c r="F83" s="43">
        <v>0</v>
      </c>
      <c r="G83" s="43">
        <v>0</v>
      </c>
      <c r="H83" s="6">
        <v>16</v>
      </c>
      <c r="I83" s="6">
        <v>16</v>
      </c>
      <c r="J83" s="6">
        <v>0</v>
      </c>
      <c r="K83" s="6">
        <v>0</v>
      </c>
      <c r="L83" s="6">
        <v>0</v>
      </c>
      <c r="M83" s="50">
        <v>3</v>
      </c>
      <c r="N83" s="42">
        <v>3</v>
      </c>
      <c r="O83" s="42">
        <v>0</v>
      </c>
      <c r="P83" s="42">
        <v>0</v>
      </c>
      <c r="Q83" s="42">
        <v>0</v>
      </c>
      <c r="R83" s="6">
        <v>0</v>
      </c>
      <c r="S83" s="6">
        <v>0</v>
      </c>
      <c r="T83" s="6">
        <v>0</v>
      </c>
      <c r="U83" s="6">
        <v>0</v>
      </c>
      <c r="V83" s="6">
        <f t="shared" si="51"/>
        <v>0</v>
      </c>
      <c r="W83" s="43">
        <v>1</v>
      </c>
      <c r="X83" s="43">
        <v>1</v>
      </c>
      <c r="Y83" s="43">
        <v>0</v>
      </c>
      <c r="Z83" s="43">
        <v>0</v>
      </c>
      <c r="AA83" s="43">
        <v>0</v>
      </c>
      <c r="AB83" s="6"/>
      <c r="AC83" s="6"/>
      <c r="AD83" s="6"/>
      <c r="AE83" s="6"/>
      <c r="AF83" s="6"/>
    </row>
    <row r="84" spans="1:32" ht="24.75" thickBot="1" x14ac:dyDescent="0.3">
      <c r="A84" s="7" t="s">
        <v>123</v>
      </c>
      <c r="B84" s="15" t="s">
        <v>124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24.75" thickBot="1" x14ac:dyDescent="0.3">
      <c r="A85" s="5" t="s">
        <v>125</v>
      </c>
      <c r="B85" s="17" t="s">
        <v>126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</row>
    <row r="86" spans="1:32" ht="36.75" thickBot="1" x14ac:dyDescent="0.3">
      <c r="A86" s="5" t="s">
        <v>127</v>
      </c>
      <c r="B86" s="17" t="s">
        <v>128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</row>
    <row r="87" spans="1:32" ht="36.75" thickBot="1" x14ac:dyDescent="0.3">
      <c r="A87" s="2" t="s">
        <v>129</v>
      </c>
      <c r="B87" s="15" t="s">
        <v>130</v>
      </c>
      <c r="C87" s="27">
        <v>195</v>
      </c>
      <c r="D87" s="27">
        <v>26</v>
      </c>
      <c r="E87" s="27">
        <v>0</v>
      </c>
      <c r="F87" s="27">
        <v>14</v>
      </c>
      <c r="G87" s="27">
        <v>155</v>
      </c>
      <c r="H87" s="27">
        <v>44</v>
      </c>
      <c r="I87" s="27">
        <v>21</v>
      </c>
      <c r="J87" s="27">
        <f t="shared" ref="J87" si="56">SUM(J93,J99,J105,J111,J119,J125)</f>
        <v>0</v>
      </c>
      <c r="K87" s="27">
        <v>9</v>
      </c>
      <c r="L87" s="27">
        <v>14</v>
      </c>
      <c r="M87" s="52">
        <v>58</v>
      </c>
      <c r="N87" s="52">
        <v>3</v>
      </c>
      <c r="O87" s="52">
        <f t="shared" ref="O87" si="57">SUM(O88:O90)</f>
        <v>0</v>
      </c>
      <c r="P87" s="52">
        <v>5</v>
      </c>
      <c r="Q87" s="52">
        <v>50</v>
      </c>
      <c r="R87" s="39">
        <v>67</v>
      </c>
      <c r="S87" s="39">
        <f t="shared" ref="S87:U89" si="58">SUM(S93,S99,S105,S111,S119,S125)</f>
        <v>0</v>
      </c>
      <c r="T87" s="39">
        <f t="shared" si="58"/>
        <v>0</v>
      </c>
      <c r="U87" s="39">
        <f t="shared" si="58"/>
        <v>0</v>
      </c>
      <c r="V87" s="39">
        <f t="shared" ref="V87:V89" si="59">R87</f>
        <v>67</v>
      </c>
      <c r="W87" s="39">
        <v>25</v>
      </c>
      <c r="X87" s="39">
        <v>2</v>
      </c>
      <c r="Y87" s="39">
        <v>0</v>
      </c>
      <c r="Z87" s="39">
        <v>0</v>
      </c>
      <c r="AA87" s="39">
        <v>23</v>
      </c>
      <c r="AB87" s="52">
        <f t="shared" ref="AB87:AF92" si="60">SUM(AB93,AB99,AB105,AB111,AB119,AB125)</f>
        <v>1</v>
      </c>
      <c r="AC87" s="52">
        <f t="shared" si="60"/>
        <v>0</v>
      </c>
      <c r="AD87" s="52">
        <f t="shared" si="60"/>
        <v>0</v>
      </c>
      <c r="AE87" s="52">
        <f t="shared" si="60"/>
        <v>0</v>
      </c>
      <c r="AF87" s="52">
        <v>1</v>
      </c>
    </row>
    <row r="88" spans="1:32" ht="15.75" thickBot="1" x14ac:dyDescent="0.3">
      <c r="A88" s="5" t="s">
        <v>131</v>
      </c>
      <c r="B88" s="17" t="s">
        <v>14</v>
      </c>
      <c r="C88" s="28">
        <v>63</v>
      </c>
      <c r="D88" s="28">
        <v>0</v>
      </c>
      <c r="E88" s="28">
        <v>0</v>
      </c>
      <c r="F88" s="28">
        <v>9</v>
      </c>
      <c r="G88" s="28">
        <v>54</v>
      </c>
      <c r="H88" s="28">
        <v>21</v>
      </c>
      <c r="I88" s="28">
        <f t="shared" ref="I88:J88" si="61">SUM(I94,I100,I106,I112,I120,I126)</f>
        <v>0</v>
      </c>
      <c r="J88" s="28">
        <f t="shared" si="61"/>
        <v>0</v>
      </c>
      <c r="K88" s="28">
        <v>7</v>
      </c>
      <c r="L88" s="28">
        <v>14</v>
      </c>
      <c r="M88" s="42">
        <v>24</v>
      </c>
      <c r="N88" s="42">
        <v>0</v>
      </c>
      <c r="O88" s="42">
        <v>0</v>
      </c>
      <c r="P88" s="42">
        <v>2</v>
      </c>
      <c r="Q88" s="42">
        <v>22</v>
      </c>
      <c r="R88" s="40">
        <v>4</v>
      </c>
      <c r="S88" s="40">
        <f t="shared" si="58"/>
        <v>0</v>
      </c>
      <c r="T88" s="40">
        <f t="shared" si="58"/>
        <v>0</v>
      </c>
      <c r="U88" s="40">
        <f t="shared" si="58"/>
        <v>0</v>
      </c>
      <c r="V88" s="40">
        <f t="shared" si="59"/>
        <v>4</v>
      </c>
      <c r="W88" s="40">
        <v>14</v>
      </c>
      <c r="X88" s="40">
        <v>0</v>
      </c>
      <c r="Y88" s="40">
        <v>0</v>
      </c>
      <c r="Z88" s="40">
        <v>0</v>
      </c>
      <c r="AA88" s="40">
        <v>14</v>
      </c>
      <c r="AB88" s="50">
        <f t="shared" si="60"/>
        <v>0</v>
      </c>
      <c r="AC88" s="50">
        <f t="shared" si="60"/>
        <v>0</v>
      </c>
      <c r="AD88" s="50">
        <f t="shared" si="60"/>
        <v>0</v>
      </c>
      <c r="AE88" s="50">
        <f t="shared" si="60"/>
        <v>0</v>
      </c>
      <c r="AF88" s="50">
        <f t="shared" si="60"/>
        <v>0</v>
      </c>
    </row>
    <row r="89" spans="1:32" ht="15.75" thickBot="1" x14ac:dyDescent="0.3">
      <c r="A89" s="5" t="s">
        <v>132</v>
      </c>
      <c r="B89" s="17" t="s">
        <v>37</v>
      </c>
      <c r="C89" s="28">
        <v>106</v>
      </c>
      <c r="D89" s="28">
        <v>0</v>
      </c>
      <c r="E89" s="28">
        <v>0</v>
      </c>
      <c r="F89" s="28">
        <v>5</v>
      </c>
      <c r="G89" s="28">
        <v>101</v>
      </c>
      <c r="H89" s="28">
        <v>2</v>
      </c>
      <c r="I89" s="28">
        <f t="shared" ref="I89:L89" si="62">SUM(I95,I101,I107,I113,I121,I127)</f>
        <v>0</v>
      </c>
      <c r="J89" s="28">
        <f t="shared" si="62"/>
        <v>0</v>
      </c>
      <c r="K89" s="28">
        <v>2</v>
      </c>
      <c r="L89" s="28">
        <f t="shared" si="62"/>
        <v>0</v>
      </c>
      <c r="M89" s="42">
        <v>31</v>
      </c>
      <c r="N89" s="42">
        <v>0</v>
      </c>
      <c r="O89" s="42">
        <v>0</v>
      </c>
      <c r="P89" s="42">
        <v>3</v>
      </c>
      <c r="Q89" s="42">
        <v>28</v>
      </c>
      <c r="R89" s="40">
        <v>63</v>
      </c>
      <c r="S89" s="40">
        <f t="shared" si="58"/>
        <v>0</v>
      </c>
      <c r="T89" s="40">
        <f t="shared" si="58"/>
        <v>0</v>
      </c>
      <c r="U89" s="40">
        <f t="shared" si="58"/>
        <v>0</v>
      </c>
      <c r="V89" s="40">
        <f t="shared" si="59"/>
        <v>63</v>
      </c>
      <c r="W89" s="40">
        <v>9</v>
      </c>
      <c r="X89" s="40">
        <v>0</v>
      </c>
      <c r="Y89" s="40">
        <v>0</v>
      </c>
      <c r="Z89" s="40">
        <v>0</v>
      </c>
      <c r="AA89" s="40">
        <v>9</v>
      </c>
      <c r="AB89" s="50">
        <f t="shared" si="60"/>
        <v>1</v>
      </c>
      <c r="AC89" s="50">
        <f t="shared" si="60"/>
        <v>0</v>
      </c>
      <c r="AD89" s="50">
        <f t="shared" si="60"/>
        <v>0</v>
      </c>
      <c r="AE89" s="50">
        <f t="shared" si="60"/>
        <v>0</v>
      </c>
      <c r="AF89" s="50">
        <v>1</v>
      </c>
    </row>
    <row r="90" spans="1:32" ht="15.75" thickBot="1" x14ac:dyDescent="0.3">
      <c r="A90" s="5" t="s">
        <v>133</v>
      </c>
      <c r="B90" s="17" t="s">
        <v>63</v>
      </c>
      <c r="C90" s="28">
        <v>26</v>
      </c>
      <c r="D90" s="28">
        <v>26</v>
      </c>
      <c r="E90" s="28">
        <v>0</v>
      </c>
      <c r="F90" s="28">
        <v>0</v>
      </c>
      <c r="G90" s="28">
        <v>0</v>
      </c>
      <c r="H90" s="28">
        <v>21</v>
      </c>
      <c r="I90" s="28">
        <v>21</v>
      </c>
      <c r="J90" s="28">
        <f t="shared" ref="J90:L90" si="63">SUM(J96,J102,J108,J114,J122,J128)</f>
        <v>0</v>
      </c>
      <c r="K90" s="28">
        <f t="shared" si="63"/>
        <v>0</v>
      </c>
      <c r="L90" s="28">
        <f t="shared" si="63"/>
        <v>0</v>
      </c>
      <c r="M90" s="50">
        <v>3</v>
      </c>
      <c r="N90" s="42">
        <v>3</v>
      </c>
      <c r="O90" s="42">
        <v>0</v>
      </c>
      <c r="P90" s="42">
        <v>0</v>
      </c>
      <c r="Q90" s="42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40">
        <v>2</v>
      </c>
      <c r="X90" s="40">
        <v>2</v>
      </c>
      <c r="Y90" s="40">
        <f t="shared" ref="Y90:AA90" si="64">SUM(Y96,Y102,Y108,Y114,Y122,Y128)</f>
        <v>0</v>
      </c>
      <c r="Z90" s="40">
        <f t="shared" si="64"/>
        <v>0</v>
      </c>
      <c r="AA90" s="40">
        <f t="shared" si="64"/>
        <v>0</v>
      </c>
      <c r="AB90" s="50">
        <f t="shared" si="60"/>
        <v>0</v>
      </c>
      <c r="AC90" s="50">
        <f t="shared" si="60"/>
        <v>0</v>
      </c>
      <c r="AD90" s="50">
        <f t="shared" si="60"/>
        <v>0</v>
      </c>
      <c r="AE90" s="50">
        <f t="shared" si="60"/>
        <v>0</v>
      </c>
      <c r="AF90" s="50">
        <f t="shared" si="60"/>
        <v>0</v>
      </c>
    </row>
    <row r="91" spans="1:32" ht="24.75" thickBot="1" x14ac:dyDescent="0.3">
      <c r="A91" s="5" t="s">
        <v>134</v>
      </c>
      <c r="B91" s="17" t="s">
        <v>135</v>
      </c>
      <c r="C91" s="28">
        <v>0</v>
      </c>
      <c r="D91" s="40"/>
      <c r="E91" s="40"/>
      <c r="F91" s="40"/>
      <c r="G91" s="40"/>
      <c r="H91" s="28">
        <f t="shared" ref="H91:L92" si="65">SUM(H97,H103,H109,H115,H123,H129)</f>
        <v>0</v>
      </c>
      <c r="I91" s="28">
        <f t="shared" si="65"/>
        <v>0</v>
      </c>
      <c r="J91" s="28">
        <f t="shared" si="65"/>
        <v>0</v>
      </c>
      <c r="K91" s="28">
        <f t="shared" si="65"/>
        <v>0</v>
      </c>
      <c r="L91" s="28">
        <f t="shared" si="65"/>
        <v>0</v>
      </c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50">
        <f t="shared" si="60"/>
        <v>0</v>
      </c>
      <c r="AC91" s="50">
        <f t="shared" si="60"/>
        <v>0</v>
      </c>
      <c r="AD91" s="50">
        <f t="shared" si="60"/>
        <v>0</v>
      </c>
      <c r="AE91" s="50">
        <f t="shared" si="60"/>
        <v>0</v>
      </c>
      <c r="AF91" s="50">
        <f t="shared" si="60"/>
        <v>0</v>
      </c>
    </row>
    <row r="92" spans="1:32" ht="15.75" thickBot="1" x14ac:dyDescent="0.3">
      <c r="A92" s="5" t="s">
        <v>136</v>
      </c>
      <c r="B92" s="17" t="s">
        <v>137</v>
      </c>
      <c r="C92" s="39">
        <v>195</v>
      </c>
      <c r="D92" s="39">
        <v>26</v>
      </c>
      <c r="E92" s="39">
        <v>0</v>
      </c>
      <c r="F92" s="39">
        <v>14</v>
      </c>
      <c r="G92" s="39">
        <v>155</v>
      </c>
      <c r="H92" s="39">
        <v>44</v>
      </c>
      <c r="I92" s="39">
        <v>21</v>
      </c>
      <c r="J92" s="39">
        <f t="shared" si="65"/>
        <v>0</v>
      </c>
      <c r="K92" s="39">
        <v>9</v>
      </c>
      <c r="L92" s="39">
        <v>14</v>
      </c>
      <c r="M92" s="52">
        <v>58</v>
      </c>
      <c r="N92" s="52">
        <v>3</v>
      </c>
      <c r="O92" s="52">
        <f t="shared" ref="O92" si="66">SUM(O93:O95)</f>
        <v>0</v>
      </c>
      <c r="P92" s="52">
        <v>5</v>
      </c>
      <c r="Q92" s="52">
        <v>50</v>
      </c>
      <c r="R92" s="39">
        <v>67</v>
      </c>
      <c r="S92" s="39">
        <f t="shared" ref="S92:U92" si="67">SUM(S98,S104,S110,S116,S124,S130)</f>
        <v>0</v>
      </c>
      <c r="T92" s="39">
        <f t="shared" si="67"/>
        <v>0</v>
      </c>
      <c r="U92" s="39">
        <f t="shared" si="67"/>
        <v>0</v>
      </c>
      <c r="V92" s="39">
        <f t="shared" ref="V92" si="68">R92</f>
        <v>67</v>
      </c>
      <c r="W92" s="39">
        <v>25</v>
      </c>
      <c r="X92" s="39">
        <v>2</v>
      </c>
      <c r="Y92" s="39">
        <v>0</v>
      </c>
      <c r="Z92" s="39">
        <v>0</v>
      </c>
      <c r="AA92" s="39">
        <v>23</v>
      </c>
      <c r="AB92" s="52">
        <f t="shared" si="60"/>
        <v>1</v>
      </c>
      <c r="AC92" s="52">
        <f t="shared" si="60"/>
        <v>0</v>
      </c>
      <c r="AD92" s="52">
        <f t="shared" si="60"/>
        <v>0</v>
      </c>
      <c r="AE92" s="52">
        <f t="shared" si="60"/>
        <v>0</v>
      </c>
      <c r="AF92" s="52">
        <v>1</v>
      </c>
    </row>
    <row r="93" spans="1:32" ht="36.75" thickBot="1" x14ac:dyDescent="0.3">
      <c r="A93" s="5" t="s">
        <v>138</v>
      </c>
      <c r="B93" s="20" t="s">
        <v>558</v>
      </c>
      <c r="C93" s="30"/>
      <c r="D93" s="30"/>
      <c r="E93" s="30"/>
      <c r="F93" s="30"/>
      <c r="G93" s="30"/>
      <c r="H93" s="30">
        <f t="shared" ref="H93:L93" si="69">SUM(H94:H96)</f>
        <v>0</v>
      </c>
      <c r="I93" s="30">
        <f t="shared" si="69"/>
        <v>0</v>
      </c>
      <c r="J93" s="30">
        <f t="shared" si="69"/>
        <v>0</v>
      </c>
      <c r="K93" s="30">
        <f t="shared" si="69"/>
        <v>0</v>
      </c>
      <c r="L93" s="30">
        <f t="shared" si="69"/>
        <v>0</v>
      </c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</row>
    <row r="94" spans="1:32" ht="15.75" thickBot="1" x14ac:dyDescent="0.3">
      <c r="A94" s="5" t="s">
        <v>139</v>
      </c>
      <c r="B94" s="17" t="s">
        <v>14</v>
      </c>
      <c r="C94" s="28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</row>
    <row r="95" spans="1:32" ht="15.75" thickBot="1" x14ac:dyDescent="0.3">
      <c r="A95" s="5" t="s">
        <v>140</v>
      </c>
      <c r="B95" s="17" t="s">
        <v>37</v>
      </c>
      <c r="C95" s="28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</row>
    <row r="96" spans="1:32" ht="15.75" thickBot="1" x14ac:dyDescent="0.3">
      <c r="A96" s="5" t="s">
        <v>141</v>
      </c>
      <c r="B96" s="17" t="s">
        <v>63</v>
      </c>
      <c r="C96" s="28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</row>
    <row r="97" spans="1:32" ht="15.75" thickBot="1" x14ac:dyDescent="0.3">
      <c r="A97" s="5" t="s">
        <v>142</v>
      </c>
      <c r="B97" s="17" t="s">
        <v>143</v>
      </c>
      <c r="C97" s="28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</row>
    <row r="98" spans="1:32" ht="15.75" thickBot="1" x14ac:dyDescent="0.3">
      <c r="A98" s="5" t="s">
        <v>144</v>
      </c>
      <c r="B98" s="17" t="s">
        <v>137</v>
      </c>
      <c r="C98" s="28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</row>
    <row r="99" spans="1:32" ht="15.75" thickBot="1" x14ac:dyDescent="0.3">
      <c r="A99" s="8" t="s">
        <v>145</v>
      </c>
      <c r="B99" s="20" t="s">
        <v>146</v>
      </c>
      <c r="C99" s="28"/>
      <c r="D99" s="28"/>
      <c r="E99" s="28"/>
      <c r="F99" s="28"/>
      <c r="G99" s="28"/>
      <c r="H99" s="28">
        <f t="shared" ref="H99:L99" si="70">SUM(H100:H102)</f>
        <v>0</v>
      </c>
      <c r="I99" s="28">
        <f t="shared" si="70"/>
        <v>0</v>
      </c>
      <c r="J99" s="28">
        <f t="shared" si="70"/>
        <v>0</v>
      </c>
      <c r="K99" s="28">
        <f t="shared" si="70"/>
        <v>0</v>
      </c>
      <c r="L99" s="28">
        <f t="shared" si="70"/>
        <v>0</v>
      </c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</row>
    <row r="100" spans="1:32" ht="15.75" thickBot="1" x14ac:dyDescent="0.3">
      <c r="A100" s="5" t="s">
        <v>147</v>
      </c>
      <c r="B100" s="17" t="s">
        <v>14</v>
      </c>
      <c r="C100" s="28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</row>
    <row r="101" spans="1:32" ht="15.75" thickBot="1" x14ac:dyDescent="0.3">
      <c r="A101" s="5" t="s">
        <v>148</v>
      </c>
      <c r="B101" s="17" t="s">
        <v>37</v>
      </c>
      <c r="C101" s="28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</row>
    <row r="102" spans="1:32" ht="15.75" thickBot="1" x14ac:dyDescent="0.3">
      <c r="A102" s="5" t="s">
        <v>149</v>
      </c>
      <c r="B102" s="17" t="s">
        <v>63</v>
      </c>
      <c r="C102" s="28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</row>
    <row r="103" spans="1:32" ht="15.75" thickBot="1" x14ac:dyDescent="0.3">
      <c r="A103" s="5" t="s">
        <v>150</v>
      </c>
      <c r="B103" s="17" t="s">
        <v>151</v>
      </c>
      <c r="C103" s="28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</row>
    <row r="104" spans="1:32" ht="15.75" thickBot="1" x14ac:dyDescent="0.3">
      <c r="A104" s="5" t="s">
        <v>152</v>
      </c>
      <c r="B104" s="17" t="s">
        <v>137</v>
      </c>
      <c r="C104" s="28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</row>
    <row r="105" spans="1:32" ht="15.75" thickBot="1" x14ac:dyDescent="0.3">
      <c r="A105" s="8" t="s">
        <v>153</v>
      </c>
      <c r="B105" s="20" t="s">
        <v>154</v>
      </c>
      <c r="C105" s="28"/>
      <c r="D105" s="28"/>
      <c r="E105" s="28"/>
      <c r="F105" s="28"/>
      <c r="G105" s="28"/>
      <c r="H105" s="28">
        <f t="shared" ref="H105:L105" si="71">SUM(H106:H108)</f>
        <v>0</v>
      </c>
      <c r="I105" s="28">
        <f t="shared" si="71"/>
        <v>0</v>
      </c>
      <c r="J105" s="28">
        <f t="shared" si="71"/>
        <v>0</v>
      </c>
      <c r="K105" s="28">
        <f t="shared" si="71"/>
        <v>0</v>
      </c>
      <c r="L105" s="28">
        <f t="shared" si="71"/>
        <v>0</v>
      </c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</row>
    <row r="106" spans="1:32" ht="15.75" thickBot="1" x14ac:dyDescent="0.3">
      <c r="A106" s="5" t="s">
        <v>155</v>
      </c>
      <c r="B106" s="17" t="s">
        <v>14</v>
      </c>
      <c r="C106" s="28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</row>
    <row r="107" spans="1:32" ht="15.75" thickBot="1" x14ac:dyDescent="0.3">
      <c r="A107" s="5" t="s">
        <v>156</v>
      </c>
      <c r="B107" s="17" t="s">
        <v>37</v>
      </c>
      <c r="C107" s="2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</row>
    <row r="108" spans="1:32" ht="15.75" thickBot="1" x14ac:dyDescent="0.3">
      <c r="A108" s="5" t="s">
        <v>157</v>
      </c>
      <c r="B108" s="17" t="s">
        <v>63</v>
      </c>
      <c r="C108" s="28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</row>
    <row r="109" spans="1:32" ht="15.75" thickBot="1" x14ac:dyDescent="0.3">
      <c r="A109" s="5" t="s">
        <v>158</v>
      </c>
      <c r="B109" s="17" t="s">
        <v>159</v>
      </c>
      <c r="C109" s="2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</row>
    <row r="110" spans="1:32" ht="15.75" thickBot="1" x14ac:dyDescent="0.3">
      <c r="A110" s="5" t="s">
        <v>160</v>
      </c>
      <c r="B110" s="17" t="s">
        <v>137</v>
      </c>
      <c r="C110" s="28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spans="1:32" ht="15.75" thickBot="1" x14ac:dyDescent="0.3">
      <c r="A111" s="8" t="s">
        <v>161</v>
      </c>
      <c r="B111" s="20" t="s">
        <v>162</v>
      </c>
      <c r="C111" s="28"/>
      <c r="D111" s="28"/>
      <c r="E111" s="28"/>
      <c r="F111" s="28"/>
      <c r="G111" s="28"/>
      <c r="H111" s="28">
        <f t="shared" ref="H111:L111" si="72">SUM(H112:H114)</f>
        <v>0</v>
      </c>
      <c r="I111" s="28">
        <f t="shared" si="72"/>
        <v>0</v>
      </c>
      <c r="J111" s="28">
        <f t="shared" si="72"/>
        <v>0</v>
      </c>
      <c r="K111" s="28">
        <f t="shared" si="72"/>
        <v>0</v>
      </c>
      <c r="L111" s="28">
        <f t="shared" si="72"/>
        <v>0</v>
      </c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</row>
    <row r="112" spans="1:32" ht="15.75" thickBot="1" x14ac:dyDescent="0.3">
      <c r="A112" s="5" t="s">
        <v>163</v>
      </c>
      <c r="B112" s="17" t="s">
        <v>14</v>
      </c>
      <c r="C112" s="28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spans="1:32" ht="15.75" thickBot="1" x14ac:dyDescent="0.3">
      <c r="A113" s="5" t="s">
        <v>164</v>
      </c>
      <c r="B113" s="17" t="s">
        <v>37</v>
      </c>
      <c r="C113" s="28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spans="1:32" ht="15.75" thickBot="1" x14ac:dyDescent="0.3">
      <c r="A114" s="5" t="s">
        <v>165</v>
      </c>
      <c r="B114" s="17" t="s">
        <v>63</v>
      </c>
      <c r="C114" s="28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spans="1:32" ht="15.75" thickBot="1" x14ac:dyDescent="0.3">
      <c r="A115" s="5" t="s">
        <v>166</v>
      </c>
      <c r="B115" s="17" t="s">
        <v>167</v>
      </c>
      <c r="C115" s="28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spans="1:32" ht="15.75" thickBot="1" x14ac:dyDescent="0.3">
      <c r="A116" s="5" t="s">
        <v>168</v>
      </c>
      <c r="B116" s="17" t="s">
        <v>137</v>
      </c>
      <c r="C116" s="28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spans="1:32" x14ac:dyDescent="0.25">
      <c r="A117" s="93" t="s">
        <v>169</v>
      </c>
      <c r="B117" s="21" t="s">
        <v>170</v>
      </c>
      <c r="C117" s="79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</row>
    <row r="118" spans="1:32" ht="15.75" thickBot="1" x14ac:dyDescent="0.3">
      <c r="A118" s="94"/>
      <c r="B118" s="20" t="s">
        <v>171</v>
      </c>
      <c r="C118" s="80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  <c r="AE118" s="94"/>
      <c r="AF118" s="94"/>
    </row>
    <row r="119" spans="1:32" ht="15.75" thickBot="1" x14ac:dyDescent="0.3">
      <c r="A119" s="8" t="s">
        <v>172</v>
      </c>
      <c r="B119" s="20" t="s">
        <v>173</v>
      </c>
      <c r="C119" s="28">
        <v>3</v>
      </c>
      <c r="D119" s="28">
        <v>0</v>
      </c>
      <c r="E119" s="28">
        <v>0</v>
      </c>
      <c r="F119" s="28">
        <v>0</v>
      </c>
      <c r="G119" s="28">
        <v>3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8">
        <v>0</v>
      </c>
      <c r="U119" s="28">
        <v>0</v>
      </c>
      <c r="V119" s="28">
        <v>0</v>
      </c>
      <c r="W119" s="40">
        <v>3</v>
      </c>
      <c r="X119" s="40">
        <v>0</v>
      </c>
      <c r="Y119" s="40">
        <v>0</v>
      </c>
      <c r="Z119" s="40">
        <v>0</v>
      </c>
      <c r="AA119" s="40">
        <v>3</v>
      </c>
      <c r="AB119" s="28">
        <v>0</v>
      </c>
      <c r="AC119" s="28">
        <v>0</v>
      </c>
      <c r="AD119" s="28">
        <v>0</v>
      </c>
      <c r="AE119" s="28">
        <v>0</v>
      </c>
      <c r="AF119" s="28">
        <v>0</v>
      </c>
    </row>
    <row r="120" spans="1:32" ht="15.75" thickBot="1" x14ac:dyDescent="0.3">
      <c r="A120" s="5" t="s">
        <v>174</v>
      </c>
      <c r="B120" s="17" t="s">
        <v>14</v>
      </c>
      <c r="C120" s="28">
        <v>0</v>
      </c>
      <c r="D120" s="6">
        <v>0</v>
      </c>
      <c r="E120" s="6">
        <v>0</v>
      </c>
      <c r="F120" s="6">
        <v>0</v>
      </c>
      <c r="G120" s="6">
        <v>0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43">
        <v>0</v>
      </c>
      <c r="X120" s="43">
        <v>0</v>
      </c>
      <c r="Y120" s="43">
        <v>0</v>
      </c>
      <c r="Z120" s="43">
        <v>0</v>
      </c>
      <c r="AA120" s="43">
        <v>0</v>
      </c>
      <c r="AB120" s="6"/>
      <c r="AC120" s="6"/>
      <c r="AD120" s="6"/>
      <c r="AE120" s="6"/>
      <c r="AF120" s="6"/>
    </row>
    <row r="121" spans="1:32" ht="15.75" thickBot="1" x14ac:dyDescent="0.3">
      <c r="A121" s="5" t="s">
        <v>175</v>
      </c>
      <c r="B121" s="17" t="s">
        <v>37</v>
      </c>
      <c r="C121" s="28">
        <v>3</v>
      </c>
      <c r="D121" s="6">
        <v>0</v>
      </c>
      <c r="E121" s="6">
        <v>0</v>
      </c>
      <c r="F121" s="6">
        <v>0</v>
      </c>
      <c r="G121" s="6">
        <v>3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43">
        <v>3</v>
      </c>
      <c r="X121" s="43">
        <v>0</v>
      </c>
      <c r="Y121" s="43">
        <v>0</v>
      </c>
      <c r="Z121" s="43">
        <v>0</v>
      </c>
      <c r="AA121" s="43">
        <v>3</v>
      </c>
      <c r="AB121" s="6"/>
      <c r="AC121" s="6"/>
      <c r="AD121" s="6"/>
      <c r="AE121" s="6"/>
      <c r="AF121" s="6"/>
    </row>
    <row r="122" spans="1:32" ht="15.75" thickBot="1" x14ac:dyDescent="0.3">
      <c r="A122" s="5" t="s">
        <v>176</v>
      </c>
      <c r="B122" s="17" t="s">
        <v>63</v>
      </c>
      <c r="C122" s="28"/>
      <c r="D122" s="6"/>
      <c r="E122" s="6"/>
      <c r="F122" s="6"/>
      <c r="G122" s="6"/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spans="1:32" ht="15.75" thickBot="1" x14ac:dyDescent="0.3">
      <c r="A123" s="5" t="s">
        <v>177</v>
      </c>
      <c r="B123" s="17" t="s">
        <v>178</v>
      </c>
      <c r="C123" s="28"/>
      <c r="D123" s="6"/>
      <c r="E123" s="6"/>
      <c r="F123" s="6"/>
      <c r="G123" s="6"/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spans="1:32" ht="15.75" thickBot="1" x14ac:dyDescent="0.3">
      <c r="A124" s="5" t="s">
        <v>179</v>
      </c>
      <c r="B124" s="17" t="s">
        <v>137</v>
      </c>
      <c r="C124" s="28"/>
      <c r="D124" s="6"/>
      <c r="E124" s="6"/>
      <c r="F124" s="6"/>
      <c r="G124" s="6"/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ht="15.75" thickBot="1" x14ac:dyDescent="0.3">
      <c r="A125" s="8" t="s">
        <v>180</v>
      </c>
      <c r="B125" s="20" t="s">
        <v>181</v>
      </c>
      <c r="C125" s="28">
        <v>192</v>
      </c>
      <c r="D125" s="28">
        <v>26</v>
      </c>
      <c r="E125" s="28">
        <v>0</v>
      </c>
      <c r="F125" s="28">
        <v>13</v>
      </c>
      <c r="G125" s="28">
        <v>153</v>
      </c>
      <c r="H125" s="28">
        <v>44</v>
      </c>
      <c r="I125" s="28">
        <v>21</v>
      </c>
      <c r="J125" s="28">
        <f t="shared" ref="J125" si="73">SUM(J131,J136,J140,J144)</f>
        <v>0</v>
      </c>
      <c r="K125" s="28">
        <v>9</v>
      </c>
      <c r="L125" s="28">
        <v>14</v>
      </c>
      <c r="M125" s="49">
        <v>58</v>
      </c>
      <c r="N125" s="49">
        <v>3</v>
      </c>
      <c r="O125" s="49">
        <f t="shared" ref="O125" si="74">SUM(O126:O128)</f>
        <v>0</v>
      </c>
      <c r="P125" s="49">
        <v>4</v>
      </c>
      <c r="Q125" s="49">
        <v>51</v>
      </c>
      <c r="R125" s="40">
        <v>67</v>
      </c>
      <c r="S125" s="40">
        <f t="shared" ref="S125:U125" si="75">SUM(S131,S136,S140,S144)</f>
        <v>0</v>
      </c>
      <c r="T125" s="40">
        <f t="shared" si="75"/>
        <v>0</v>
      </c>
      <c r="U125" s="40">
        <f t="shared" si="75"/>
        <v>0</v>
      </c>
      <c r="V125" s="40">
        <f t="shared" ref="V125:V127" si="76">R125</f>
        <v>67</v>
      </c>
      <c r="W125" s="40">
        <v>22</v>
      </c>
      <c r="X125" s="40">
        <v>2</v>
      </c>
      <c r="Y125" s="40">
        <f t="shared" ref="Y125:Z125" si="77">SUM(Y131,Y136,Y140,Y144)</f>
        <v>0</v>
      </c>
      <c r="Z125" s="40">
        <f t="shared" si="77"/>
        <v>0</v>
      </c>
      <c r="AA125" s="40">
        <v>20</v>
      </c>
      <c r="AB125" s="50">
        <v>1</v>
      </c>
      <c r="AC125" s="50">
        <f t="shared" ref="AC125:AE125" si="78">SUM(AC131,AC136,AC140,AC144)</f>
        <v>0</v>
      </c>
      <c r="AD125" s="50">
        <f t="shared" si="78"/>
        <v>0</v>
      </c>
      <c r="AE125" s="50">
        <f t="shared" si="78"/>
        <v>0</v>
      </c>
      <c r="AF125" s="50">
        <v>1</v>
      </c>
    </row>
    <row r="126" spans="1:32" ht="15.75" thickBot="1" x14ac:dyDescent="0.3">
      <c r="A126" s="5" t="s">
        <v>182</v>
      </c>
      <c r="B126" s="17" t="s">
        <v>14</v>
      </c>
      <c r="C126" s="28">
        <v>63</v>
      </c>
      <c r="D126" s="28">
        <v>0</v>
      </c>
      <c r="E126" s="28">
        <v>0</v>
      </c>
      <c r="F126" s="28">
        <v>9</v>
      </c>
      <c r="G126" s="28">
        <v>54</v>
      </c>
      <c r="H126" s="28">
        <v>21</v>
      </c>
      <c r="I126" s="28">
        <f t="shared" ref="I126:J126" si="79">SUM(I133,I137,I141,I145)</f>
        <v>0</v>
      </c>
      <c r="J126" s="28">
        <f t="shared" si="79"/>
        <v>0</v>
      </c>
      <c r="K126" s="28">
        <v>7</v>
      </c>
      <c r="L126" s="28">
        <v>14</v>
      </c>
      <c r="M126" s="42">
        <v>24</v>
      </c>
      <c r="N126" s="42">
        <v>0</v>
      </c>
      <c r="O126" s="42">
        <v>0</v>
      </c>
      <c r="P126" s="42">
        <v>2</v>
      </c>
      <c r="Q126" s="42">
        <v>22</v>
      </c>
      <c r="R126" s="40">
        <v>4</v>
      </c>
      <c r="S126" s="40">
        <f t="shared" ref="S126:U127" si="80">SUM(S133,S137,S141,S145)</f>
        <v>0</v>
      </c>
      <c r="T126" s="40">
        <f t="shared" si="80"/>
        <v>0</v>
      </c>
      <c r="U126" s="40">
        <f t="shared" si="80"/>
        <v>0</v>
      </c>
      <c r="V126" s="40">
        <f t="shared" si="76"/>
        <v>4</v>
      </c>
      <c r="W126" s="40">
        <v>14</v>
      </c>
      <c r="X126" s="40">
        <f t="shared" ref="X126:AA128" si="81">SUM(X133,X137,X141,X145)</f>
        <v>0</v>
      </c>
      <c r="Y126" s="40">
        <f t="shared" si="81"/>
        <v>0</v>
      </c>
      <c r="Z126" s="40">
        <f t="shared" si="81"/>
        <v>0</v>
      </c>
      <c r="AA126" s="40">
        <v>14</v>
      </c>
      <c r="AB126" s="50">
        <f t="shared" ref="AB126:AF127" si="82">SUM(AB133,AB137,AB141,AB145)</f>
        <v>0</v>
      </c>
      <c r="AC126" s="50">
        <f t="shared" si="82"/>
        <v>0</v>
      </c>
      <c r="AD126" s="50">
        <f t="shared" si="82"/>
        <v>0</v>
      </c>
      <c r="AE126" s="50">
        <f t="shared" si="82"/>
        <v>0</v>
      </c>
      <c r="AF126" s="50">
        <f t="shared" si="82"/>
        <v>0</v>
      </c>
    </row>
    <row r="127" spans="1:32" ht="15.75" thickBot="1" x14ac:dyDescent="0.3">
      <c r="A127" s="5" t="s">
        <v>183</v>
      </c>
      <c r="B127" s="17" t="s">
        <v>37</v>
      </c>
      <c r="C127" s="28">
        <v>103</v>
      </c>
      <c r="D127" s="28">
        <v>0</v>
      </c>
      <c r="E127" s="28">
        <v>0</v>
      </c>
      <c r="F127" s="28">
        <v>4</v>
      </c>
      <c r="G127" s="28">
        <v>99</v>
      </c>
      <c r="H127" s="28">
        <v>2</v>
      </c>
      <c r="I127" s="28">
        <f t="shared" ref="I127:L127" si="83">SUM(I134,I138,I142,I146)</f>
        <v>0</v>
      </c>
      <c r="J127" s="28">
        <f t="shared" si="83"/>
        <v>0</v>
      </c>
      <c r="K127" s="28">
        <v>2</v>
      </c>
      <c r="L127" s="28">
        <f t="shared" si="83"/>
        <v>0</v>
      </c>
      <c r="M127" s="42">
        <v>31</v>
      </c>
      <c r="N127" s="42">
        <v>0</v>
      </c>
      <c r="O127" s="42">
        <v>0</v>
      </c>
      <c r="P127" s="42">
        <v>2</v>
      </c>
      <c r="Q127" s="42">
        <v>29</v>
      </c>
      <c r="R127" s="40">
        <v>63</v>
      </c>
      <c r="S127" s="40">
        <f t="shared" si="80"/>
        <v>0</v>
      </c>
      <c r="T127" s="40">
        <f t="shared" si="80"/>
        <v>0</v>
      </c>
      <c r="U127" s="40">
        <f t="shared" si="80"/>
        <v>0</v>
      </c>
      <c r="V127" s="40">
        <f t="shared" si="76"/>
        <v>63</v>
      </c>
      <c r="W127" s="40">
        <v>6</v>
      </c>
      <c r="X127" s="40">
        <f t="shared" si="81"/>
        <v>0</v>
      </c>
      <c r="Y127" s="40">
        <f t="shared" si="81"/>
        <v>0</v>
      </c>
      <c r="Z127" s="40">
        <f t="shared" si="81"/>
        <v>0</v>
      </c>
      <c r="AA127" s="40">
        <v>6</v>
      </c>
      <c r="AB127" s="50">
        <v>1</v>
      </c>
      <c r="AC127" s="50">
        <f t="shared" si="82"/>
        <v>0</v>
      </c>
      <c r="AD127" s="50">
        <f t="shared" si="82"/>
        <v>0</v>
      </c>
      <c r="AE127" s="50">
        <f t="shared" si="82"/>
        <v>0</v>
      </c>
      <c r="AF127" s="50">
        <v>1</v>
      </c>
    </row>
    <row r="128" spans="1:32" ht="15.75" thickBot="1" x14ac:dyDescent="0.3">
      <c r="A128" s="5" t="s">
        <v>184</v>
      </c>
      <c r="B128" s="17" t="s">
        <v>63</v>
      </c>
      <c r="C128" s="28">
        <v>26</v>
      </c>
      <c r="D128" s="28">
        <v>26</v>
      </c>
      <c r="E128" s="28">
        <v>0</v>
      </c>
      <c r="F128" s="28">
        <v>0</v>
      </c>
      <c r="G128" s="28">
        <v>0</v>
      </c>
      <c r="H128" s="28">
        <v>21</v>
      </c>
      <c r="I128" s="28">
        <v>21</v>
      </c>
      <c r="J128" s="28">
        <f t="shared" ref="J128:L128" si="84">SUM(J135,J139,J143,J147)</f>
        <v>0</v>
      </c>
      <c r="K128" s="28">
        <f t="shared" si="84"/>
        <v>0</v>
      </c>
      <c r="L128" s="28">
        <f t="shared" si="84"/>
        <v>0</v>
      </c>
      <c r="M128" s="50">
        <v>3</v>
      </c>
      <c r="N128" s="42">
        <v>3</v>
      </c>
      <c r="O128" s="42">
        <v>0</v>
      </c>
      <c r="P128" s="42">
        <v>0</v>
      </c>
      <c r="Q128" s="42">
        <v>0</v>
      </c>
      <c r="R128" s="28">
        <v>0</v>
      </c>
      <c r="S128" s="28">
        <v>0</v>
      </c>
      <c r="T128" s="28">
        <v>0</v>
      </c>
      <c r="U128" s="28">
        <v>0</v>
      </c>
      <c r="V128" s="28">
        <v>0</v>
      </c>
      <c r="W128" s="40">
        <v>2</v>
      </c>
      <c r="X128" s="40">
        <v>2</v>
      </c>
      <c r="Y128" s="40">
        <f t="shared" si="81"/>
        <v>0</v>
      </c>
      <c r="Z128" s="40">
        <f t="shared" si="81"/>
        <v>0</v>
      </c>
      <c r="AA128" s="40">
        <f t="shared" si="81"/>
        <v>0</v>
      </c>
      <c r="AB128" s="50">
        <f t="shared" ref="AB128:AF128" si="85">SUM(AB135,AB139,AB143,AB147)</f>
        <v>0</v>
      </c>
      <c r="AC128" s="50">
        <f t="shared" si="85"/>
        <v>0</v>
      </c>
      <c r="AD128" s="50">
        <f t="shared" si="85"/>
        <v>0</v>
      </c>
      <c r="AE128" s="50">
        <f t="shared" si="85"/>
        <v>0</v>
      </c>
      <c r="AF128" s="50">
        <f t="shared" si="85"/>
        <v>0</v>
      </c>
    </row>
    <row r="129" spans="1:32" ht="15.75" thickBot="1" x14ac:dyDescent="0.3">
      <c r="A129" s="5" t="s">
        <v>185</v>
      </c>
      <c r="B129" s="17" t="s">
        <v>186</v>
      </c>
      <c r="C129" s="6"/>
      <c r="D129" s="6"/>
      <c r="E129" s="6"/>
      <c r="F129" s="6"/>
      <c r="G129" s="6"/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42">
        <v>0</v>
      </c>
      <c r="AC129" s="42"/>
      <c r="AD129" s="42"/>
      <c r="AE129" s="42"/>
      <c r="AF129" s="42">
        <v>0</v>
      </c>
    </row>
    <row r="130" spans="1:32" ht="15.75" thickBot="1" x14ac:dyDescent="0.3">
      <c r="A130" s="5" t="s">
        <v>187</v>
      </c>
      <c r="B130" s="17" t="s">
        <v>137</v>
      </c>
      <c r="C130" s="40">
        <v>192</v>
      </c>
      <c r="D130" s="40">
        <v>26</v>
      </c>
      <c r="E130" s="40">
        <v>0</v>
      </c>
      <c r="F130" s="40">
        <v>13</v>
      </c>
      <c r="G130" s="40">
        <v>153</v>
      </c>
      <c r="H130" s="40">
        <v>44</v>
      </c>
      <c r="I130" s="40">
        <v>21</v>
      </c>
      <c r="J130" s="40">
        <f t="shared" ref="J130" si="86">SUM(J136,J141,J145,J149)</f>
        <v>0</v>
      </c>
      <c r="K130" s="40">
        <v>9</v>
      </c>
      <c r="L130" s="40">
        <v>14</v>
      </c>
      <c r="M130" s="49">
        <v>58</v>
      </c>
      <c r="N130" s="49">
        <v>3</v>
      </c>
      <c r="O130" s="49">
        <f t="shared" ref="O130" si="87">SUM(O131:O133)</f>
        <v>0</v>
      </c>
      <c r="P130" s="49">
        <v>4</v>
      </c>
      <c r="Q130" s="49">
        <v>51</v>
      </c>
      <c r="R130" s="40">
        <v>67</v>
      </c>
      <c r="S130" s="40">
        <f t="shared" ref="S130:U130" si="88">SUM(S136,S141,S145,S149)</f>
        <v>0</v>
      </c>
      <c r="T130" s="40">
        <f t="shared" si="88"/>
        <v>0</v>
      </c>
      <c r="U130" s="40">
        <f t="shared" si="88"/>
        <v>0</v>
      </c>
      <c r="V130" s="40">
        <f t="shared" ref="V130" si="89">R130</f>
        <v>67</v>
      </c>
      <c r="W130" s="40">
        <v>22</v>
      </c>
      <c r="X130" s="40">
        <v>2</v>
      </c>
      <c r="Y130" s="40">
        <f t="shared" ref="Y130:Z130" si="90">SUM(Y136,Y141,Y145,Y149)</f>
        <v>0</v>
      </c>
      <c r="Z130" s="40">
        <f t="shared" si="90"/>
        <v>0</v>
      </c>
      <c r="AA130" s="40">
        <v>20</v>
      </c>
      <c r="AB130" s="50">
        <v>1</v>
      </c>
      <c r="AC130" s="50">
        <f t="shared" ref="AC130:AE130" si="91">SUM(AC136,AC141,AC145,AC149)</f>
        <v>0</v>
      </c>
      <c r="AD130" s="50">
        <f t="shared" si="91"/>
        <v>0</v>
      </c>
      <c r="AE130" s="50">
        <f t="shared" si="91"/>
        <v>0</v>
      </c>
      <c r="AF130" s="50">
        <v>1</v>
      </c>
    </row>
    <row r="131" spans="1:32" ht="24" x14ac:dyDescent="0.25">
      <c r="A131" s="93" t="s">
        <v>188</v>
      </c>
      <c r="B131" s="19" t="s">
        <v>189</v>
      </c>
      <c r="C131" s="79"/>
      <c r="D131" s="79"/>
      <c r="E131" s="79"/>
      <c r="F131" s="79"/>
      <c r="G131" s="79"/>
      <c r="H131" s="79">
        <f t="shared" ref="H131:L131" si="92">SUM(H133:H135)</f>
        <v>0</v>
      </c>
      <c r="I131" s="79">
        <f t="shared" si="92"/>
        <v>0</v>
      </c>
      <c r="J131" s="79">
        <f t="shared" si="92"/>
        <v>0</v>
      </c>
      <c r="K131" s="79">
        <f t="shared" si="92"/>
        <v>0</v>
      </c>
      <c r="L131" s="79">
        <f t="shared" si="92"/>
        <v>0</v>
      </c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</row>
    <row r="132" spans="1:32" ht="15.75" thickBot="1" x14ac:dyDescent="0.3">
      <c r="A132" s="94"/>
      <c r="B132" s="20" t="s">
        <v>190</v>
      </c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</row>
    <row r="133" spans="1:32" ht="15.75" thickBot="1" x14ac:dyDescent="0.3">
      <c r="A133" s="5" t="s">
        <v>191</v>
      </c>
      <c r="B133" s="17" t="s">
        <v>14</v>
      </c>
      <c r="C133" s="28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spans="1:32" ht="15.75" thickBot="1" x14ac:dyDescent="0.3">
      <c r="A134" s="5" t="s">
        <v>192</v>
      </c>
      <c r="B134" s="17" t="s">
        <v>37</v>
      </c>
      <c r="C134" s="28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spans="1:32" ht="15.75" thickBot="1" x14ac:dyDescent="0.3">
      <c r="A135" s="5" t="s">
        <v>193</v>
      </c>
      <c r="B135" s="17" t="s">
        <v>63</v>
      </c>
      <c r="C135" s="28"/>
      <c r="D135" s="6"/>
      <c r="E135" s="6"/>
      <c r="F135" s="6"/>
      <c r="G135" s="6"/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spans="1:32" ht="15.75" thickBot="1" x14ac:dyDescent="0.3">
      <c r="A136" s="65" t="s">
        <v>567</v>
      </c>
      <c r="B136" s="20" t="s">
        <v>194</v>
      </c>
      <c r="C136" s="28">
        <v>105</v>
      </c>
      <c r="D136" s="28">
        <v>25</v>
      </c>
      <c r="E136" s="28">
        <v>0</v>
      </c>
      <c r="F136" s="28">
        <v>8</v>
      </c>
      <c r="G136" s="28">
        <v>72</v>
      </c>
      <c r="H136" s="28">
        <v>35</v>
      </c>
      <c r="I136" s="28">
        <v>21</v>
      </c>
      <c r="J136" s="28">
        <f t="shared" ref="J136" si="93">SUM(J137:J139)</f>
        <v>0</v>
      </c>
      <c r="K136" s="28">
        <v>7</v>
      </c>
      <c r="L136" s="28">
        <v>7</v>
      </c>
      <c r="M136" s="50">
        <v>36</v>
      </c>
      <c r="N136" s="50">
        <f t="shared" ref="N136:O136" si="94">SUM(N137:N139)</f>
        <v>3</v>
      </c>
      <c r="O136" s="50">
        <f t="shared" si="94"/>
        <v>0</v>
      </c>
      <c r="P136" s="50">
        <v>1</v>
      </c>
      <c r="Q136" s="50">
        <v>32</v>
      </c>
      <c r="R136" s="40">
        <v>17</v>
      </c>
      <c r="S136" s="40">
        <v>0</v>
      </c>
      <c r="T136" s="40">
        <v>0</v>
      </c>
      <c r="U136" s="40">
        <v>0</v>
      </c>
      <c r="V136" s="40">
        <f t="shared" ref="V136:V138" si="95">R136</f>
        <v>17</v>
      </c>
      <c r="W136" s="40">
        <v>17</v>
      </c>
      <c r="X136" s="40">
        <v>1</v>
      </c>
      <c r="Y136" s="40">
        <f t="shared" ref="Y136:Z136" si="96">SUM(Y137:Y139)</f>
        <v>0</v>
      </c>
      <c r="Z136" s="40">
        <f t="shared" si="96"/>
        <v>0</v>
      </c>
      <c r="AA136" s="40">
        <v>16</v>
      </c>
      <c r="AB136" s="28"/>
      <c r="AC136" s="28"/>
      <c r="AD136" s="28"/>
      <c r="AE136" s="28"/>
      <c r="AF136" s="28"/>
    </row>
    <row r="137" spans="1:32" ht="15.75" thickBot="1" x14ac:dyDescent="0.3">
      <c r="A137" s="5" t="s">
        <v>195</v>
      </c>
      <c r="B137" s="17" t="s">
        <v>14</v>
      </c>
      <c r="C137" s="28">
        <v>39</v>
      </c>
      <c r="D137" s="6">
        <v>0</v>
      </c>
      <c r="E137" s="6">
        <v>0</v>
      </c>
      <c r="F137" s="6">
        <v>6</v>
      </c>
      <c r="G137" s="6">
        <v>33</v>
      </c>
      <c r="H137" s="6">
        <v>12</v>
      </c>
      <c r="I137" s="6">
        <v>0</v>
      </c>
      <c r="J137" s="6">
        <v>0</v>
      </c>
      <c r="K137" s="6">
        <v>5</v>
      </c>
      <c r="L137" s="6">
        <v>7</v>
      </c>
      <c r="M137" s="50">
        <v>13</v>
      </c>
      <c r="N137" s="42">
        <v>0</v>
      </c>
      <c r="O137" s="42">
        <v>0</v>
      </c>
      <c r="P137" s="42">
        <v>1</v>
      </c>
      <c r="Q137" s="42">
        <v>12</v>
      </c>
      <c r="R137" s="40">
        <v>1</v>
      </c>
      <c r="S137" s="40">
        <v>0</v>
      </c>
      <c r="T137" s="40">
        <v>0</v>
      </c>
      <c r="U137" s="40">
        <v>0</v>
      </c>
      <c r="V137" s="40">
        <f t="shared" si="95"/>
        <v>1</v>
      </c>
      <c r="W137" s="43">
        <v>13</v>
      </c>
      <c r="X137" s="43">
        <v>0</v>
      </c>
      <c r="Y137" s="43">
        <v>0</v>
      </c>
      <c r="Z137" s="43">
        <v>0</v>
      </c>
      <c r="AA137" s="43">
        <v>13</v>
      </c>
      <c r="AB137" s="6"/>
      <c r="AC137" s="6"/>
      <c r="AD137" s="6"/>
      <c r="AE137" s="6"/>
      <c r="AF137" s="6"/>
    </row>
    <row r="138" spans="1:32" ht="15.75" thickBot="1" x14ac:dyDescent="0.3">
      <c r="A138" s="5" t="s">
        <v>196</v>
      </c>
      <c r="B138" s="17" t="s">
        <v>37</v>
      </c>
      <c r="C138" s="28">
        <v>41</v>
      </c>
      <c r="D138" s="6">
        <v>0</v>
      </c>
      <c r="E138" s="6">
        <v>0</v>
      </c>
      <c r="F138" s="6">
        <v>2</v>
      </c>
      <c r="G138" s="6">
        <v>39</v>
      </c>
      <c r="H138" s="6">
        <v>2</v>
      </c>
      <c r="I138" s="6">
        <v>0</v>
      </c>
      <c r="J138" s="6">
        <v>0</v>
      </c>
      <c r="K138" s="6">
        <v>2</v>
      </c>
      <c r="L138" s="6">
        <v>0</v>
      </c>
      <c r="M138" s="50">
        <v>20</v>
      </c>
      <c r="N138" s="42">
        <v>0</v>
      </c>
      <c r="O138" s="42">
        <v>0</v>
      </c>
      <c r="P138" s="42">
        <v>0</v>
      </c>
      <c r="Q138" s="42">
        <v>20</v>
      </c>
      <c r="R138" s="40">
        <v>16</v>
      </c>
      <c r="S138" s="40">
        <v>0</v>
      </c>
      <c r="T138" s="40">
        <v>0</v>
      </c>
      <c r="U138" s="40">
        <v>0</v>
      </c>
      <c r="V138" s="40">
        <f t="shared" si="95"/>
        <v>16</v>
      </c>
      <c r="W138" s="43">
        <v>3</v>
      </c>
      <c r="X138" s="43">
        <v>0</v>
      </c>
      <c r="Y138" s="43">
        <v>0</v>
      </c>
      <c r="Z138" s="43">
        <v>0</v>
      </c>
      <c r="AA138" s="43">
        <v>3</v>
      </c>
      <c r="AB138" s="6"/>
      <c r="AC138" s="6"/>
      <c r="AD138" s="6"/>
      <c r="AE138" s="6"/>
      <c r="AF138" s="6"/>
    </row>
    <row r="139" spans="1:32" ht="15.75" thickBot="1" x14ac:dyDescent="0.3">
      <c r="A139" s="5" t="s">
        <v>197</v>
      </c>
      <c r="B139" s="17" t="s">
        <v>63</v>
      </c>
      <c r="C139" s="28">
        <v>25</v>
      </c>
      <c r="D139" s="6">
        <v>25</v>
      </c>
      <c r="E139" s="6">
        <v>0</v>
      </c>
      <c r="F139" s="6">
        <v>0</v>
      </c>
      <c r="G139" s="6">
        <v>0</v>
      </c>
      <c r="H139" s="6">
        <v>21</v>
      </c>
      <c r="I139" s="6">
        <v>21</v>
      </c>
      <c r="J139" s="6">
        <v>0</v>
      </c>
      <c r="K139" s="6">
        <v>0</v>
      </c>
      <c r="L139" s="6">
        <v>0</v>
      </c>
      <c r="M139" s="50">
        <v>3</v>
      </c>
      <c r="N139" s="42">
        <v>3</v>
      </c>
      <c r="O139" s="42">
        <v>0</v>
      </c>
      <c r="P139" s="42">
        <v>0</v>
      </c>
      <c r="Q139" s="42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43">
        <v>1</v>
      </c>
      <c r="X139" s="43">
        <v>1</v>
      </c>
      <c r="Y139" s="43">
        <v>0</v>
      </c>
      <c r="Z139" s="43">
        <v>0</v>
      </c>
      <c r="AA139" s="43">
        <v>0</v>
      </c>
      <c r="AB139" s="6"/>
      <c r="AC139" s="6"/>
      <c r="AD139" s="6"/>
      <c r="AE139" s="6"/>
      <c r="AF139" s="6"/>
    </row>
    <row r="140" spans="1:32" ht="15.75" thickBot="1" x14ac:dyDescent="0.3">
      <c r="A140" s="5" t="s">
        <v>198</v>
      </c>
      <c r="B140" s="20" t="s">
        <v>199</v>
      </c>
      <c r="C140" s="28"/>
      <c r="D140" s="28"/>
      <c r="E140" s="28"/>
      <c r="F140" s="28"/>
      <c r="G140" s="28"/>
      <c r="H140" s="28">
        <f t="shared" ref="H140:L140" si="97">SUM(H141:H143)</f>
        <v>0</v>
      </c>
      <c r="I140" s="28">
        <f t="shared" si="97"/>
        <v>0</v>
      </c>
      <c r="J140" s="28">
        <f t="shared" si="97"/>
        <v>0</v>
      </c>
      <c r="K140" s="28">
        <f t="shared" si="97"/>
        <v>0</v>
      </c>
      <c r="L140" s="28">
        <f t="shared" si="97"/>
        <v>0</v>
      </c>
      <c r="M140" s="58"/>
      <c r="N140" s="58"/>
      <c r="O140" s="58"/>
      <c r="P140" s="58"/>
      <c r="Q140" s="5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</row>
    <row r="141" spans="1:32" ht="15.75" thickBot="1" x14ac:dyDescent="0.3">
      <c r="A141" s="5" t="s">
        <v>200</v>
      </c>
      <c r="B141" s="17" t="s">
        <v>14</v>
      </c>
      <c r="C141" s="28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spans="1:32" ht="15.75" thickBot="1" x14ac:dyDescent="0.3">
      <c r="A142" s="5" t="s">
        <v>201</v>
      </c>
      <c r="B142" s="17" t="s">
        <v>37</v>
      </c>
      <c r="C142" s="28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spans="1:32" ht="15.75" thickBot="1" x14ac:dyDescent="0.3">
      <c r="A143" s="5" t="s">
        <v>202</v>
      </c>
      <c r="B143" s="17" t="s">
        <v>63</v>
      </c>
      <c r="C143" s="28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spans="1:32" ht="15.75" thickBot="1" x14ac:dyDescent="0.3">
      <c r="A144" s="5" t="s">
        <v>203</v>
      </c>
      <c r="B144" s="20" t="s">
        <v>204</v>
      </c>
      <c r="C144" s="28">
        <v>90</v>
      </c>
      <c r="D144" s="28">
        <v>1</v>
      </c>
      <c r="E144" s="28">
        <v>0</v>
      </c>
      <c r="F144" s="28">
        <v>7</v>
      </c>
      <c r="G144" s="28">
        <v>82</v>
      </c>
      <c r="H144" s="28">
        <v>9</v>
      </c>
      <c r="I144" s="28">
        <f t="shared" ref="I144:J144" si="98">SUM(I145:I147)</f>
        <v>0</v>
      </c>
      <c r="J144" s="28">
        <f t="shared" si="98"/>
        <v>0</v>
      </c>
      <c r="K144" s="28">
        <v>2</v>
      </c>
      <c r="L144" s="28">
        <v>7</v>
      </c>
      <c r="M144" s="50">
        <v>22</v>
      </c>
      <c r="N144" s="50">
        <f t="shared" ref="N144:O144" si="99">SUM(N145:N147)</f>
        <v>0</v>
      </c>
      <c r="O144" s="50">
        <f t="shared" si="99"/>
        <v>0</v>
      </c>
      <c r="P144" s="50">
        <v>5</v>
      </c>
      <c r="Q144" s="50">
        <v>17</v>
      </c>
      <c r="R144" s="40">
        <v>50</v>
      </c>
      <c r="S144" s="40">
        <f t="shared" ref="S144:U147" si="100">SUM(S145:S147)</f>
        <v>0</v>
      </c>
      <c r="T144" s="40">
        <f t="shared" si="100"/>
        <v>0</v>
      </c>
      <c r="U144" s="40">
        <f t="shared" si="100"/>
        <v>0</v>
      </c>
      <c r="V144" s="40">
        <f t="shared" ref="V144:V150" si="101">R144</f>
        <v>50</v>
      </c>
      <c r="W144" s="40">
        <v>8</v>
      </c>
      <c r="X144" s="40">
        <v>1</v>
      </c>
      <c r="Y144" s="40">
        <f t="shared" ref="Y144:Z144" si="102">SUM(Y145:Y147)</f>
        <v>0</v>
      </c>
      <c r="Z144" s="40">
        <f t="shared" si="102"/>
        <v>0</v>
      </c>
      <c r="AA144" s="40">
        <v>7</v>
      </c>
      <c r="AB144" s="50">
        <f t="shared" ref="AB144:AF144" si="103">SUM(AB145:AB147)</f>
        <v>1</v>
      </c>
      <c r="AC144" s="50">
        <f t="shared" si="103"/>
        <v>0</v>
      </c>
      <c r="AD144" s="50">
        <f t="shared" si="103"/>
        <v>0</v>
      </c>
      <c r="AE144" s="50">
        <f t="shared" si="103"/>
        <v>0</v>
      </c>
      <c r="AF144" s="50">
        <f t="shared" si="103"/>
        <v>1</v>
      </c>
    </row>
    <row r="145" spans="1:32" ht="15.75" thickBot="1" x14ac:dyDescent="0.3">
      <c r="A145" s="5" t="s">
        <v>205</v>
      </c>
      <c r="B145" s="17" t="s">
        <v>14</v>
      </c>
      <c r="C145" s="6">
        <v>25</v>
      </c>
      <c r="D145" s="6">
        <v>0</v>
      </c>
      <c r="E145" s="6">
        <v>0</v>
      </c>
      <c r="F145" s="6">
        <v>4</v>
      </c>
      <c r="G145" s="6">
        <v>21</v>
      </c>
      <c r="H145" s="6">
        <v>9</v>
      </c>
      <c r="I145" s="6">
        <v>0</v>
      </c>
      <c r="J145" s="6">
        <v>0</v>
      </c>
      <c r="K145" s="6">
        <v>2</v>
      </c>
      <c r="L145" s="6">
        <v>7</v>
      </c>
      <c r="M145" s="42">
        <v>11</v>
      </c>
      <c r="N145" s="42">
        <v>0</v>
      </c>
      <c r="O145" s="42">
        <v>0</v>
      </c>
      <c r="P145" s="42">
        <v>2</v>
      </c>
      <c r="Q145" s="42">
        <v>9</v>
      </c>
      <c r="R145" s="40">
        <v>3</v>
      </c>
      <c r="S145" s="40">
        <f t="shared" si="100"/>
        <v>0</v>
      </c>
      <c r="T145" s="40">
        <f t="shared" si="100"/>
        <v>0</v>
      </c>
      <c r="U145" s="40">
        <f t="shared" si="100"/>
        <v>0</v>
      </c>
      <c r="V145" s="40">
        <f t="shared" si="101"/>
        <v>3</v>
      </c>
      <c r="W145" s="43">
        <v>2</v>
      </c>
      <c r="X145" s="43">
        <v>0</v>
      </c>
      <c r="Y145" s="43"/>
      <c r="Z145" s="43"/>
      <c r="AA145" s="43">
        <v>2</v>
      </c>
      <c r="AB145" s="42"/>
      <c r="AC145" s="42"/>
      <c r="AD145" s="42"/>
      <c r="AE145" s="42"/>
      <c r="AF145" s="42"/>
    </row>
    <row r="146" spans="1:32" ht="15.75" thickBot="1" x14ac:dyDescent="0.3">
      <c r="A146" s="5" t="s">
        <v>206</v>
      </c>
      <c r="B146" s="17" t="s">
        <v>37</v>
      </c>
      <c r="C146" s="6">
        <v>64</v>
      </c>
      <c r="D146" s="6">
        <v>0</v>
      </c>
      <c r="E146" s="6">
        <v>0</v>
      </c>
      <c r="F146" s="6">
        <v>3</v>
      </c>
      <c r="G146" s="6">
        <v>61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42">
        <v>11</v>
      </c>
      <c r="N146" s="42">
        <v>0</v>
      </c>
      <c r="O146" s="42">
        <v>0</v>
      </c>
      <c r="P146" s="42">
        <v>3</v>
      </c>
      <c r="Q146" s="42">
        <v>8</v>
      </c>
      <c r="R146" s="40">
        <v>47</v>
      </c>
      <c r="S146" s="40">
        <f t="shared" si="100"/>
        <v>0</v>
      </c>
      <c r="T146" s="40">
        <f t="shared" si="100"/>
        <v>0</v>
      </c>
      <c r="U146" s="40">
        <f t="shared" si="100"/>
        <v>0</v>
      </c>
      <c r="V146" s="40">
        <f t="shared" si="101"/>
        <v>47</v>
      </c>
      <c r="W146" s="43">
        <v>5</v>
      </c>
      <c r="X146" s="43">
        <v>0</v>
      </c>
      <c r="Y146" s="43"/>
      <c r="Z146" s="43"/>
      <c r="AA146" s="43">
        <v>5</v>
      </c>
      <c r="AB146" s="42">
        <v>1</v>
      </c>
      <c r="AC146" s="42"/>
      <c r="AD146" s="42"/>
      <c r="AE146" s="42"/>
      <c r="AF146" s="42">
        <v>1</v>
      </c>
    </row>
    <row r="147" spans="1:32" ht="15.75" thickBot="1" x14ac:dyDescent="0.3">
      <c r="A147" s="5" t="s">
        <v>207</v>
      </c>
      <c r="B147" s="17" t="s">
        <v>63</v>
      </c>
      <c r="C147" s="6">
        <v>1</v>
      </c>
      <c r="D147" s="6">
        <v>1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70">
        <v>0</v>
      </c>
      <c r="N147" s="70">
        <v>0</v>
      </c>
      <c r="O147" s="70">
        <v>0</v>
      </c>
      <c r="P147" s="70">
        <v>0</v>
      </c>
      <c r="Q147" s="70">
        <v>0</v>
      </c>
      <c r="R147" s="40">
        <v>0</v>
      </c>
      <c r="S147" s="40">
        <f t="shared" si="100"/>
        <v>0</v>
      </c>
      <c r="T147" s="40">
        <f t="shared" si="100"/>
        <v>0</v>
      </c>
      <c r="U147" s="40">
        <f t="shared" si="100"/>
        <v>0</v>
      </c>
      <c r="V147" s="40">
        <f t="shared" si="101"/>
        <v>0</v>
      </c>
      <c r="W147" s="43">
        <v>1</v>
      </c>
      <c r="X147" s="43">
        <v>1</v>
      </c>
      <c r="Y147" s="43"/>
      <c r="Z147" s="43"/>
      <c r="AA147" s="43">
        <v>0</v>
      </c>
      <c r="AB147" s="6"/>
      <c r="AC147" s="6"/>
      <c r="AD147" s="6"/>
      <c r="AE147" s="6"/>
      <c r="AF147" s="6"/>
    </row>
    <row r="148" spans="1:32" s="64" customFormat="1" ht="24.75" thickBot="1" x14ac:dyDescent="0.3">
      <c r="A148" s="60" t="s">
        <v>208</v>
      </c>
      <c r="B148" s="72" t="s">
        <v>209</v>
      </c>
      <c r="C148" s="58">
        <v>4273.2</v>
      </c>
      <c r="D148" s="58">
        <v>70</v>
      </c>
      <c r="E148" s="58">
        <v>0</v>
      </c>
      <c r="F148" s="58">
        <v>313</v>
      </c>
      <c r="G148" s="58">
        <v>3890.2</v>
      </c>
      <c r="H148" s="58">
        <v>286</v>
      </c>
      <c r="I148" s="58">
        <v>42</v>
      </c>
      <c r="J148" s="58">
        <f t="shared" ref="J148" si="104">SUM(J152,J157,J161,J165)</f>
        <v>0</v>
      </c>
      <c r="K148" s="58">
        <v>90</v>
      </c>
      <c r="L148" s="58">
        <v>154</v>
      </c>
      <c r="M148" s="49">
        <v>1394</v>
      </c>
      <c r="N148" s="49">
        <v>6</v>
      </c>
      <c r="O148" s="49">
        <f t="shared" ref="O148" si="105">SUM(O152,O157,O161,O165)</f>
        <v>0</v>
      </c>
      <c r="P148" s="49">
        <v>223</v>
      </c>
      <c r="Q148" s="49">
        <v>1165</v>
      </c>
      <c r="R148" s="58">
        <v>2447</v>
      </c>
      <c r="S148" s="58">
        <f t="shared" ref="S148:U148" si="106">SUM(S152,S157,S161,S165)</f>
        <v>0</v>
      </c>
      <c r="T148" s="58">
        <f t="shared" si="106"/>
        <v>0</v>
      </c>
      <c r="U148" s="58">
        <f t="shared" si="106"/>
        <v>0</v>
      </c>
      <c r="V148" s="58">
        <f t="shared" si="101"/>
        <v>2447</v>
      </c>
      <c r="W148" s="58">
        <v>126.2</v>
      </c>
      <c r="X148" s="58">
        <v>22</v>
      </c>
      <c r="Y148" s="58">
        <v>0</v>
      </c>
      <c r="Z148" s="58">
        <v>0</v>
      </c>
      <c r="AA148" s="58">
        <v>104.2</v>
      </c>
      <c r="AB148" s="49">
        <v>20</v>
      </c>
      <c r="AC148" s="49">
        <f t="shared" ref="AC148:AF148" si="107">SUM(AC152,AC157,AC161,AC165)</f>
        <v>0</v>
      </c>
      <c r="AD148" s="49">
        <f t="shared" si="107"/>
        <v>0</v>
      </c>
      <c r="AE148" s="49">
        <f t="shared" si="107"/>
        <v>0</v>
      </c>
      <c r="AF148" s="49">
        <f t="shared" si="107"/>
        <v>20</v>
      </c>
    </row>
    <row r="149" spans="1:32" ht="15.75" thickBot="1" x14ac:dyDescent="0.3">
      <c r="A149" s="5" t="s">
        <v>210</v>
      </c>
      <c r="B149" s="17" t="s">
        <v>14</v>
      </c>
      <c r="C149" s="28">
        <v>774.2</v>
      </c>
      <c r="D149" s="28">
        <v>0</v>
      </c>
      <c r="E149" s="28">
        <v>0</v>
      </c>
      <c r="F149" s="28">
        <v>73</v>
      </c>
      <c r="G149" s="28">
        <v>701.2</v>
      </c>
      <c r="H149" s="28">
        <v>204</v>
      </c>
      <c r="I149" s="28">
        <f t="shared" ref="I149:J149" si="108">SUM(I154,I158,I162,I166)</f>
        <v>0</v>
      </c>
      <c r="J149" s="28">
        <f t="shared" si="108"/>
        <v>0</v>
      </c>
      <c r="K149" s="28">
        <v>50</v>
      </c>
      <c r="L149" s="28">
        <v>154</v>
      </c>
      <c r="M149" s="50">
        <v>402</v>
      </c>
      <c r="N149" s="50">
        <f t="shared" ref="N149:O150" si="109">SUM(N154,N158,N162,N166)</f>
        <v>0</v>
      </c>
      <c r="O149" s="50">
        <f t="shared" si="109"/>
        <v>0</v>
      </c>
      <c r="P149" s="50">
        <v>23</v>
      </c>
      <c r="Q149" s="50">
        <v>379</v>
      </c>
      <c r="R149" s="40">
        <v>96</v>
      </c>
      <c r="S149" s="40">
        <f t="shared" ref="S149:U150" si="110">SUM(S154,S158,S162,S166)</f>
        <v>0</v>
      </c>
      <c r="T149" s="40">
        <f t="shared" si="110"/>
        <v>0</v>
      </c>
      <c r="U149" s="40">
        <f t="shared" si="110"/>
        <v>0</v>
      </c>
      <c r="V149" s="40">
        <f t="shared" si="101"/>
        <v>96</v>
      </c>
      <c r="W149" s="40">
        <v>72.2</v>
      </c>
      <c r="X149" s="40">
        <v>0</v>
      </c>
      <c r="Y149" s="40">
        <v>0</v>
      </c>
      <c r="Z149" s="40">
        <v>0</v>
      </c>
      <c r="AA149" s="40">
        <v>72.2</v>
      </c>
      <c r="AB149" s="50">
        <f t="shared" ref="AB149:AE150" si="111">SUM(AB154,AB158,AB162,AB166)</f>
        <v>0</v>
      </c>
      <c r="AC149" s="50">
        <f t="shared" si="111"/>
        <v>0</v>
      </c>
      <c r="AD149" s="50">
        <f t="shared" si="111"/>
        <v>0</v>
      </c>
      <c r="AE149" s="50">
        <f t="shared" si="111"/>
        <v>0</v>
      </c>
      <c r="AF149" s="50">
        <v>0</v>
      </c>
    </row>
    <row r="150" spans="1:32" ht="15.75" thickBot="1" x14ac:dyDescent="0.3">
      <c r="A150" s="5" t="s">
        <v>211</v>
      </c>
      <c r="B150" s="17" t="s">
        <v>37</v>
      </c>
      <c r="C150" s="28">
        <v>3429</v>
      </c>
      <c r="D150" s="28">
        <v>0</v>
      </c>
      <c r="E150" s="28">
        <v>0</v>
      </c>
      <c r="F150" s="28">
        <v>240</v>
      </c>
      <c r="G150" s="28">
        <v>3189</v>
      </c>
      <c r="H150" s="28">
        <v>40</v>
      </c>
      <c r="I150" s="28">
        <f t="shared" ref="I150:L150" si="112">SUM(I155,I159,I163,I167)</f>
        <v>0</v>
      </c>
      <c r="J150" s="28">
        <f t="shared" si="112"/>
        <v>0</v>
      </c>
      <c r="K150" s="28">
        <v>40</v>
      </c>
      <c r="L150" s="28">
        <f t="shared" si="112"/>
        <v>0</v>
      </c>
      <c r="M150" s="50">
        <v>986</v>
      </c>
      <c r="N150" s="50">
        <f t="shared" si="109"/>
        <v>0</v>
      </c>
      <c r="O150" s="50">
        <f t="shared" si="109"/>
        <v>0</v>
      </c>
      <c r="P150" s="50">
        <v>200</v>
      </c>
      <c r="Q150" s="50">
        <v>786</v>
      </c>
      <c r="R150" s="40">
        <v>2351</v>
      </c>
      <c r="S150" s="40">
        <f t="shared" si="110"/>
        <v>0</v>
      </c>
      <c r="T150" s="40">
        <f t="shared" si="110"/>
        <v>0</v>
      </c>
      <c r="U150" s="40">
        <f t="shared" si="110"/>
        <v>0</v>
      </c>
      <c r="V150" s="40">
        <f t="shared" si="101"/>
        <v>2351</v>
      </c>
      <c r="W150" s="40">
        <v>32</v>
      </c>
      <c r="X150" s="40">
        <v>0</v>
      </c>
      <c r="Y150" s="40">
        <v>0</v>
      </c>
      <c r="Z150" s="40">
        <v>0</v>
      </c>
      <c r="AA150" s="40">
        <v>32</v>
      </c>
      <c r="AB150" s="50">
        <v>20</v>
      </c>
      <c r="AC150" s="50">
        <f t="shared" si="111"/>
        <v>0</v>
      </c>
      <c r="AD150" s="50">
        <f t="shared" si="111"/>
        <v>0</v>
      </c>
      <c r="AE150" s="50">
        <f t="shared" si="111"/>
        <v>0</v>
      </c>
      <c r="AF150" s="50">
        <v>20</v>
      </c>
    </row>
    <row r="151" spans="1:32" ht="15.75" thickBot="1" x14ac:dyDescent="0.3">
      <c r="A151" s="5" t="s">
        <v>212</v>
      </c>
      <c r="B151" s="17" t="s">
        <v>63</v>
      </c>
      <c r="C151" s="28">
        <v>70</v>
      </c>
      <c r="D151" s="28">
        <v>70</v>
      </c>
      <c r="E151" s="28">
        <v>0</v>
      </c>
      <c r="F151" s="28">
        <v>0</v>
      </c>
      <c r="G151" s="28">
        <v>0</v>
      </c>
      <c r="H151" s="28">
        <v>42</v>
      </c>
      <c r="I151" s="28">
        <v>42</v>
      </c>
      <c r="J151" s="28">
        <f t="shared" ref="J151:L151" si="113">SUM(J156,J160,J164,J168)</f>
        <v>0</v>
      </c>
      <c r="K151" s="28">
        <f t="shared" si="113"/>
        <v>0</v>
      </c>
      <c r="L151" s="28">
        <f t="shared" si="113"/>
        <v>0</v>
      </c>
      <c r="M151" s="50">
        <v>6</v>
      </c>
      <c r="N151" s="50">
        <v>6</v>
      </c>
      <c r="O151" s="50">
        <v>0</v>
      </c>
      <c r="P151" s="50">
        <v>0</v>
      </c>
      <c r="Q151" s="50"/>
      <c r="R151" s="28"/>
      <c r="S151" s="28"/>
      <c r="T151" s="28"/>
      <c r="U151" s="28"/>
      <c r="V151" s="28"/>
      <c r="W151" s="40">
        <v>22</v>
      </c>
      <c r="X151" s="40">
        <v>22</v>
      </c>
      <c r="Y151" s="40">
        <f t="shared" ref="Y151:AA151" si="114">SUM(Y156,Y160,Y164,Y168)</f>
        <v>0</v>
      </c>
      <c r="Z151" s="40">
        <f t="shared" si="114"/>
        <v>0</v>
      </c>
      <c r="AA151" s="40">
        <f t="shared" si="114"/>
        <v>0</v>
      </c>
      <c r="AB151" s="28"/>
      <c r="AC151" s="28"/>
      <c r="AD151" s="28"/>
      <c r="AE151" s="28"/>
      <c r="AF151" s="28"/>
    </row>
    <row r="152" spans="1:32" ht="24" x14ac:dyDescent="0.25">
      <c r="A152" s="93" t="s">
        <v>213</v>
      </c>
      <c r="B152" s="19" t="s">
        <v>214</v>
      </c>
      <c r="C152" s="79"/>
      <c r="D152" s="79"/>
      <c r="E152" s="79"/>
      <c r="F152" s="79"/>
      <c r="G152" s="79"/>
      <c r="H152" s="79">
        <f t="shared" ref="H152:L152" si="115">SUM(H154:H156)</f>
        <v>0</v>
      </c>
      <c r="I152" s="79">
        <f t="shared" si="115"/>
        <v>0</v>
      </c>
      <c r="J152" s="79">
        <f t="shared" si="115"/>
        <v>0</v>
      </c>
      <c r="K152" s="79">
        <f t="shared" si="115"/>
        <v>0</v>
      </c>
      <c r="L152" s="79">
        <f t="shared" si="115"/>
        <v>0</v>
      </c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</row>
    <row r="153" spans="1:32" ht="15.75" thickBot="1" x14ac:dyDescent="0.3">
      <c r="A153" s="94"/>
      <c r="B153" s="20" t="s">
        <v>190</v>
      </c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</row>
    <row r="154" spans="1:32" ht="15.75" thickBot="1" x14ac:dyDescent="0.3">
      <c r="A154" s="5" t="s">
        <v>215</v>
      </c>
      <c r="B154" s="17" t="s">
        <v>14</v>
      </c>
      <c r="C154" s="28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spans="1:32" ht="15.75" thickBot="1" x14ac:dyDescent="0.3">
      <c r="A155" s="5" t="s">
        <v>216</v>
      </c>
      <c r="B155" s="17" t="s">
        <v>37</v>
      </c>
      <c r="C155" s="28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spans="1:32" ht="15.75" thickBot="1" x14ac:dyDescent="0.3">
      <c r="A156" s="5" t="s">
        <v>217</v>
      </c>
      <c r="B156" s="17" t="s">
        <v>63</v>
      </c>
      <c r="C156" s="28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spans="1:32" ht="15.75" thickBot="1" x14ac:dyDescent="0.3">
      <c r="A157" s="5" t="s">
        <v>218</v>
      </c>
      <c r="B157" s="20" t="s">
        <v>194</v>
      </c>
      <c r="C157" s="28">
        <v>394.2</v>
      </c>
      <c r="D157" s="28">
        <v>50</v>
      </c>
      <c r="E157" s="28">
        <v>0</v>
      </c>
      <c r="F157" s="28">
        <v>52</v>
      </c>
      <c r="G157" s="28">
        <v>292.2</v>
      </c>
      <c r="H157" s="28">
        <v>106</v>
      </c>
      <c r="I157" s="28">
        <v>42</v>
      </c>
      <c r="J157" s="28">
        <f t="shared" ref="J157" si="116">SUM(J158:J160)</f>
        <v>0</v>
      </c>
      <c r="K157" s="28">
        <v>50</v>
      </c>
      <c r="L157" s="28">
        <v>14</v>
      </c>
      <c r="M157" s="50">
        <v>163</v>
      </c>
      <c r="N157" s="50">
        <v>6</v>
      </c>
      <c r="O157" s="50">
        <f t="shared" ref="O157:P157" si="117">SUM(O158:O160)</f>
        <v>0</v>
      </c>
      <c r="P157" s="50">
        <f t="shared" si="117"/>
        <v>2</v>
      </c>
      <c r="Q157" s="50">
        <v>155</v>
      </c>
      <c r="R157" s="40">
        <v>91</v>
      </c>
      <c r="S157" s="40">
        <v>0</v>
      </c>
      <c r="T157" s="40">
        <v>0</v>
      </c>
      <c r="U157" s="40">
        <v>0</v>
      </c>
      <c r="V157" s="40">
        <v>91</v>
      </c>
      <c r="W157" s="40">
        <v>34.200000000000003</v>
      </c>
      <c r="X157" s="40">
        <v>2</v>
      </c>
      <c r="Y157" s="40">
        <v>0</v>
      </c>
      <c r="Z157" s="40">
        <v>0</v>
      </c>
      <c r="AA157" s="40">
        <v>32.200000000000003</v>
      </c>
      <c r="AB157" s="28"/>
      <c r="AC157" s="28"/>
      <c r="AD157" s="28"/>
      <c r="AE157" s="28"/>
      <c r="AF157" s="28"/>
    </row>
    <row r="158" spans="1:32" ht="15.75" thickBot="1" x14ac:dyDescent="0.3">
      <c r="A158" s="5" t="s">
        <v>219</v>
      </c>
      <c r="B158" s="17" t="s">
        <v>14</v>
      </c>
      <c r="C158" s="28">
        <v>103.2</v>
      </c>
      <c r="D158" s="6">
        <v>0</v>
      </c>
      <c r="E158" s="6">
        <v>0</v>
      </c>
      <c r="F158" s="6">
        <v>12</v>
      </c>
      <c r="G158" s="6">
        <v>91.2</v>
      </c>
      <c r="H158" s="6">
        <v>24</v>
      </c>
      <c r="I158" s="6">
        <v>0</v>
      </c>
      <c r="J158" s="6">
        <v>0</v>
      </c>
      <c r="K158" s="6">
        <v>10</v>
      </c>
      <c r="L158" s="6">
        <v>14</v>
      </c>
      <c r="M158" s="50">
        <v>51</v>
      </c>
      <c r="N158" s="42">
        <v>0</v>
      </c>
      <c r="O158" s="42">
        <v>0</v>
      </c>
      <c r="P158" s="42">
        <v>2</v>
      </c>
      <c r="Q158" s="42">
        <v>49</v>
      </c>
      <c r="R158" s="40">
        <v>2</v>
      </c>
      <c r="S158" s="40">
        <v>0</v>
      </c>
      <c r="T158" s="40">
        <v>0</v>
      </c>
      <c r="U158" s="40">
        <v>0</v>
      </c>
      <c r="V158" s="40">
        <f t="shared" ref="V158" si="118">R158</f>
        <v>2</v>
      </c>
      <c r="W158" s="43">
        <v>26.2</v>
      </c>
      <c r="X158" s="43">
        <v>0</v>
      </c>
      <c r="Y158" s="43">
        <v>0</v>
      </c>
      <c r="Z158" s="43">
        <v>0</v>
      </c>
      <c r="AA158" s="43">
        <v>26.2</v>
      </c>
      <c r="AB158" s="6"/>
      <c r="AC158" s="6"/>
      <c r="AD158" s="6"/>
      <c r="AE158" s="6"/>
      <c r="AF158" s="6"/>
    </row>
    <row r="159" spans="1:32" ht="15.75" thickBot="1" x14ac:dyDescent="0.3">
      <c r="A159" s="5" t="s">
        <v>220</v>
      </c>
      <c r="B159" s="17" t="s">
        <v>37</v>
      </c>
      <c r="C159" s="28">
        <v>241</v>
      </c>
      <c r="D159" s="6">
        <v>0</v>
      </c>
      <c r="E159" s="6">
        <v>0</v>
      </c>
      <c r="F159" s="6">
        <v>40</v>
      </c>
      <c r="G159" s="6">
        <v>201</v>
      </c>
      <c r="H159" s="6">
        <v>40</v>
      </c>
      <c r="I159" s="6">
        <v>0</v>
      </c>
      <c r="J159" s="6">
        <v>0</v>
      </c>
      <c r="K159" s="6">
        <v>40</v>
      </c>
      <c r="L159" s="6">
        <v>0</v>
      </c>
      <c r="M159" s="50">
        <v>106</v>
      </c>
      <c r="N159" s="42">
        <v>0</v>
      </c>
      <c r="O159" s="42">
        <v>0</v>
      </c>
      <c r="P159" s="42">
        <v>0</v>
      </c>
      <c r="Q159" s="42">
        <v>106</v>
      </c>
      <c r="R159" s="40">
        <v>89</v>
      </c>
      <c r="S159" s="40">
        <v>0</v>
      </c>
      <c r="T159" s="40">
        <v>0</v>
      </c>
      <c r="U159" s="40">
        <v>0</v>
      </c>
      <c r="V159" s="40">
        <v>89</v>
      </c>
      <c r="W159" s="43">
        <v>6</v>
      </c>
      <c r="X159" s="43">
        <v>0</v>
      </c>
      <c r="Y159" s="43">
        <v>0</v>
      </c>
      <c r="Z159" s="43">
        <v>0</v>
      </c>
      <c r="AA159" s="43">
        <v>6</v>
      </c>
      <c r="AB159" s="6"/>
      <c r="AC159" s="6"/>
      <c r="AD159" s="6"/>
      <c r="AE159" s="6"/>
      <c r="AF159" s="6"/>
    </row>
    <row r="160" spans="1:32" ht="15.75" thickBot="1" x14ac:dyDescent="0.3">
      <c r="A160" s="5" t="s">
        <v>221</v>
      </c>
      <c r="B160" s="17" t="s">
        <v>63</v>
      </c>
      <c r="C160" s="28">
        <v>50</v>
      </c>
      <c r="D160" s="6">
        <v>50</v>
      </c>
      <c r="E160" s="6">
        <v>0</v>
      </c>
      <c r="F160" s="6">
        <v>0</v>
      </c>
      <c r="G160" s="6">
        <v>0</v>
      </c>
      <c r="H160" s="6">
        <v>42</v>
      </c>
      <c r="I160" s="6">
        <v>42</v>
      </c>
      <c r="J160" s="6">
        <v>0</v>
      </c>
      <c r="K160" s="6">
        <v>0</v>
      </c>
      <c r="L160" s="6">
        <v>0</v>
      </c>
      <c r="M160" s="50">
        <v>6</v>
      </c>
      <c r="N160" s="42">
        <v>6</v>
      </c>
      <c r="O160" s="42">
        <v>0</v>
      </c>
      <c r="P160" s="42">
        <v>0</v>
      </c>
      <c r="Q160" s="42">
        <v>0</v>
      </c>
      <c r="R160" s="6"/>
      <c r="S160" s="6"/>
      <c r="T160" s="6"/>
      <c r="U160" s="6"/>
      <c r="V160" s="6"/>
      <c r="W160" s="43">
        <v>2</v>
      </c>
      <c r="X160" s="43">
        <v>2</v>
      </c>
      <c r="Y160" s="43"/>
      <c r="Z160" s="43"/>
      <c r="AA160" s="43"/>
      <c r="AB160" s="6"/>
      <c r="AC160" s="6"/>
      <c r="AD160" s="6"/>
      <c r="AE160" s="6"/>
      <c r="AF160" s="6"/>
    </row>
    <row r="161" spans="1:32" ht="15.75" thickBot="1" x14ac:dyDescent="0.3">
      <c r="A161" s="5" t="s">
        <v>222</v>
      </c>
      <c r="B161" s="20" t="s">
        <v>199</v>
      </c>
      <c r="C161" s="28"/>
      <c r="D161" s="28"/>
      <c r="E161" s="28"/>
      <c r="F161" s="28"/>
      <c r="G161" s="28"/>
      <c r="H161" s="28">
        <f t="shared" ref="H161:L161" si="119">SUM(H162:H164)</f>
        <v>0</v>
      </c>
      <c r="I161" s="28">
        <f t="shared" si="119"/>
        <v>0</v>
      </c>
      <c r="J161" s="28">
        <f t="shared" si="119"/>
        <v>0</v>
      </c>
      <c r="K161" s="28">
        <f t="shared" si="119"/>
        <v>0</v>
      </c>
      <c r="L161" s="28">
        <f t="shared" si="119"/>
        <v>0</v>
      </c>
      <c r="M161" s="50">
        <f>SUM(M162:M164)</f>
        <v>0</v>
      </c>
      <c r="N161" s="50">
        <f t="shared" ref="N161:Q161" si="120">SUM(N162:N164)</f>
        <v>0</v>
      </c>
      <c r="O161" s="50">
        <f t="shared" si="120"/>
        <v>0</v>
      </c>
      <c r="P161" s="50">
        <f t="shared" si="120"/>
        <v>0</v>
      </c>
      <c r="Q161" s="50">
        <f t="shared" si="120"/>
        <v>0</v>
      </c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</row>
    <row r="162" spans="1:32" ht="15.75" thickBot="1" x14ac:dyDescent="0.3">
      <c r="A162" s="5" t="s">
        <v>223</v>
      </c>
      <c r="B162" s="17" t="s">
        <v>14</v>
      </c>
      <c r="C162" s="28"/>
      <c r="D162" s="6"/>
      <c r="E162" s="6"/>
      <c r="F162" s="6"/>
      <c r="G162" s="6"/>
      <c r="H162" s="6"/>
      <c r="I162" s="6"/>
      <c r="J162" s="6"/>
      <c r="K162" s="6"/>
      <c r="L162" s="6"/>
      <c r="M162" s="50">
        <v>0</v>
      </c>
      <c r="N162" s="42">
        <v>0</v>
      </c>
      <c r="O162" s="42">
        <v>0</v>
      </c>
      <c r="P162" s="42">
        <v>0</v>
      </c>
      <c r="Q162" s="42">
        <v>0</v>
      </c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spans="1:32" ht="15.75" thickBot="1" x14ac:dyDescent="0.3">
      <c r="A163" s="5" t="s">
        <v>224</v>
      </c>
      <c r="B163" s="17" t="s">
        <v>37</v>
      </c>
      <c r="C163" s="28"/>
      <c r="D163" s="6"/>
      <c r="E163" s="6"/>
      <c r="F163" s="6"/>
      <c r="G163" s="6"/>
      <c r="H163" s="6"/>
      <c r="I163" s="6"/>
      <c r="J163" s="6"/>
      <c r="K163" s="6"/>
      <c r="L163" s="6"/>
      <c r="M163" s="50">
        <v>0</v>
      </c>
      <c r="N163" s="42">
        <v>0</v>
      </c>
      <c r="O163" s="42">
        <v>0</v>
      </c>
      <c r="P163" s="42">
        <v>0</v>
      </c>
      <c r="Q163" s="42">
        <v>0</v>
      </c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spans="1:32" ht="15.75" thickBot="1" x14ac:dyDescent="0.3">
      <c r="A164" s="5" t="s">
        <v>225</v>
      </c>
      <c r="B164" s="17" t="s">
        <v>63</v>
      </c>
      <c r="C164" s="28"/>
      <c r="D164" s="6"/>
      <c r="E164" s="6"/>
      <c r="F164" s="6"/>
      <c r="G164" s="6"/>
      <c r="H164" s="6"/>
      <c r="I164" s="6"/>
      <c r="J164" s="6"/>
      <c r="K164" s="6"/>
      <c r="L164" s="6"/>
      <c r="M164" s="50">
        <v>0</v>
      </c>
      <c r="N164" s="42">
        <v>0</v>
      </c>
      <c r="O164" s="42">
        <v>0</v>
      </c>
      <c r="P164" s="42">
        <v>0</v>
      </c>
      <c r="Q164" s="42">
        <v>0</v>
      </c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spans="1:32" ht="15.75" thickBot="1" x14ac:dyDescent="0.3">
      <c r="A165" s="5" t="s">
        <v>226</v>
      </c>
      <c r="B165" s="20" t="s">
        <v>204</v>
      </c>
      <c r="C165" s="28">
        <v>3879</v>
      </c>
      <c r="D165" s="28">
        <v>20</v>
      </c>
      <c r="E165" s="28">
        <v>0</v>
      </c>
      <c r="F165" s="28">
        <v>261</v>
      </c>
      <c r="G165" s="28">
        <v>3598</v>
      </c>
      <c r="H165" s="28">
        <v>180</v>
      </c>
      <c r="I165" s="28">
        <f t="shared" ref="I165:J165" si="121">SUM(I166:I168)</f>
        <v>0</v>
      </c>
      <c r="J165" s="28">
        <f t="shared" si="121"/>
        <v>0</v>
      </c>
      <c r="K165" s="28">
        <v>40</v>
      </c>
      <c r="L165" s="28">
        <v>140</v>
      </c>
      <c r="M165" s="50">
        <v>1231</v>
      </c>
      <c r="N165" s="50">
        <v>0</v>
      </c>
      <c r="O165" s="50">
        <v>0</v>
      </c>
      <c r="P165" s="50">
        <v>221</v>
      </c>
      <c r="Q165" s="50">
        <v>1010</v>
      </c>
      <c r="R165" s="40">
        <v>2356</v>
      </c>
      <c r="S165" s="40">
        <v>0</v>
      </c>
      <c r="T165" s="40">
        <v>0</v>
      </c>
      <c r="U165" s="40">
        <v>0</v>
      </c>
      <c r="V165" s="40">
        <f t="shared" ref="V165:V172" si="122">R165</f>
        <v>2356</v>
      </c>
      <c r="W165" s="40">
        <v>92</v>
      </c>
      <c r="X165" s="40">
        <v>20</v>
      </c>
      <c r="Y165" s="40">
        <v>0</v>
      </c>
      <c r="Z165" s="40">
        <v>0</v>
      </c>
      <c r="AA165" s="40">
        <v>72</v>
      </c>
      <c r="AB165" s="50">
        <v>20</v>
      </c>
      <c r="AC165" s="50">
        <f t="shared" ref="AC165:AE165" si="123">SUM(AC166:AC168)</f>
        <v>0</v>
      </c>
      <c r="AD165" s="50">
        <f t="shared" si="123"/>
        <v>0</v>
      </c>
      <c r="AE165" s="50">
        <f t="shared" si="123"/>
        <v>0</v>
      </c>
      <c r="AF165" s="50">
        <v>20</v>
      </c>
    </row>
    <row r="166" spans="1:32" ht="15.75" thickBot="1" x14ac:dyDescent="0.3">
      <c r="A166" s="5" t="s">
        <v>227</v>
      </c>
      <c r="B166" s="17" t="s">
        <v>14</v>
      </c>
      <c r="C166" s="6">
        <v>665</v>
      </c>
      <c r="D166" s="6">
        <v>0</v>
      </c>
      <c r="E166" s="6">
        <v>0</v>
      </c>
      <c r="F166" s="6">
        <v>61</v>
      </c>
      <c r="G166" s="6">
        <v>604</v>
      </c>
      <c r="H166" s="6">
        <v>180</v>
      </c>
      <c r="I166" s="6">
        <v>0</v>
      </c>
      <c r="J166" s="6">
        <v>0</v>
      </c>
      <c r="K166" s="6">
        <v>40</v>
      </c>
      <c r="L166" s="6">
        <v>140</v>
      </c>
      <c r="M166" s="42">
        <v>351</v>
      </c>
      <c r="N166" s="42">
        <v>0</v>
      </c>
      <c r="O166" s="42">
        <v>0</v>
      </c>
      <c r="P166" s="42">
        <v>21</v>
      </c>
      <c r="Q166" s="42">
        <v>330</v>
      </c>
      <c r="R166" s="40">
        <v>94</v>
      </c>
      <c r="S166" s="40">
        <v>0</v>
      </c>
      <c r="T166" s="40">
        <v>0</v>
      </c>
      <c r="U166" s="40">
        <v>0</v>
      </c>
      <c r="V166" s="40">
        <f t="shared" si="122"/>
        <v>94</v>
      </c>
      <c r="W166" s="43">
        <v>40</v>
      </c>
      <c r="X166" s="43">
        <v>0</v>
      </c>
      <c r="Y166" s="43">
        <v>0</v>
      </c>
      <c r="Z166" s="43">
        <v>0</v>
      </c>
      <c r="AA166" s="43">
        <v>40</v>
      </c>
      <c r="AB166" s="42"/>
      <c r="AC166" s="42"/>
      <c r="AD166" s="42"/>
      <c r="AE166" s="42"/>
      <c r="AF166" s="42"/>
    </row>
    <row r="167" spans="1:32" ht="15.75" thickBot="1" x14ac:dyDescent="0.3">
      <c r="A167" s="5" t="s">
        <v>228</v>
      </c>
      <c r="B167" s="17" t="s">
        <v>37</v>
      </c>
      <c r="C167" s="6">
        <v>3194</v>
      </c>
      <c r="D167" s="6">
        <v>0</v>
      </c>
      <c r="E167" s="6">
        <v>0</v>
      </c>
      <c r="F167" s="6">
        <v>200</v>
      </c>
      <c r="G167" s="6">
        <v>2994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42">
        <v>880</v>
      </c>
      <c r="N167" s="42">
        <v>0</v>
      </c>
      <c r="O167" s="42">
        <v>0</v>
      </c>
      <c r="P167" s="42">
        <v>200</v>
      </c>
      <c r="Q167" s="42">
        <v>680</v>
      </c>
      <c r="R167" s="40">
        <v>2262</v>
      </c>
      <c r="S167" s="40">
        <v>0</v>
      </c>
      <c r="T167" s="40">
        <v>0</v>
      </c>
      <c r="U167" s="40">
        <v>0</v>
      </c>
      <c r="V167" s="40">
        <f t="shared" si="122"/>
        <v>2262</v>
      </c>
      <c r="W167" s="43">
        <v>32</v>
      </c>
      <c r="X167" s="43">
        <v>0</v>
      </c>
      <c r="Y167" s="43">
        <v>0</v>
      </c>
      <c r="Z167" s="43">
        <v>0</v>
      </c>
      <c r="AA167" s="43">
        <v>32</v>
      </c>
      <c r="AB167" s="42">
        <v>20</v>
      </c>
      <c r="AC167" s="42"/>
      <c r="AD167" s="42"/>
      <c r="AE167" s="42"/>
      <c r="AF167" s="42">
        <v>20</v>
      </c>
    </row>
    <row r="168" spans="1:32" ht="15.75" thickBot="1" x14ac:dyDescent="0.3">
      <c r="A168" s="5" t="s">
        <v>229</v>
      </c>
      <c r="B168" s="17" t="s">
        <v>63</v>
      </c>
      <c r="C168" s="6">
        <v>20</v>
      </c>
      <c r="D168" s="6">
        <v>20</v>
      </c>
      <c r="E168" s="6"/>
      <c r="F168" s="6"/>
      <c r="G168" s="6"/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50">
        <v>0</v>
      </c>
      <c r="N168" s="50">
        <v>0</v>
      </c>
      <c r="O168" s="50">
        <f>SUM(O169:O171)</f>
        <v>0</v>
      </c>
      <c r="P168" s="50">
        <v>0</v>
      </c>
      <c r="Q168" s="50">
        <v>0</v>
      </c>
      <c r="R168" s="40">
        <v>0</v>
      </c>
      <c r="S168" s="40">
        <v>0</v>
      </c>
      <c r="T168" s="40">
        <v>0</v>
      </c>
      <c r="U168" s="40">
        <v>0</v>
      </c>
      <c r="V168" s="40">
        <f t="shared" si="122"/>
        <v>0</v>
      </c>
      <c r="W168" s="43">
        <v>20</v>
      </c>
      <c r="X168" s="43">
        <v>20</v>
      </c>
      <c r="Y168" s="43"/>
      <c r="Z168" s="43"/>
      <c r="AA168" s="43"/>
      <c r="AB168" s="6"/>
      <c r="AC168" s="6"/>
      <c r="AD168" s="6"/>
      <c r="AE168" s="6"/>
      <c r="AF168" s="6"/>
    </row>
    <row r="169" spans="1:32" ht="36.75" thickBot="1" x14ac:dyDescent="0.3">
      <c r="A169" s="2" t="s">
        <v>230</v>
      </c>
      <c r="B169" s="15" t="s">
        <v>231</v>
      </c>
      <c r="C169" s="27">
        <v>1150.2</v>
      </c>
      <c r="D169" s="27">
        <v>60</v>
      </c>
      <c r="E169" s="27">
        <v>0</v>
      </c>
      <c r="F169" s="27">
        <v>52</v>
      </c>
      <c r="G169" s="27">
        <v>1038.2</v>
      </c>
      <c r="H169" s="27">
        <v>238</v>
      </c>
      <c r="I169" s="27">
        <v>34</v>
      </c>
      <c r="J169" s="27">
        <f t="shared" ref="J169" si="124">SUM(J170:J172)</f>
        <v>0</v>
      </c>
      <c r="K169" s="27">
        <v>50</v>
      </c>
      <c r="L169" s="27">
        <v>154</v>
      </c>
      <c r="M169" s="52">
        <v>444</v>
      </c>
      <c r="N169" s="52">
        <v>6</v>
      </c>
      <c r="O169" s="52">
        <f t="shared" ref="O169:P169" si="125">SUM(O170:O172)</f>
        <v>0</v>
      </c>
      <c r="P169" s="52">
        <f t="shared" si="125"/>
        <v>2</v>
      </c>
      <c r="Q169" s="52">
        <v>436</v>
      </c>
      <c r="R169" s="39">
        <v>346</v>
      </c>
      <c r="S169" s="39">
        <f t="shared" ref="S169:U169" si="126">SUM(S170:S172)</f>
        <v>0</v>
      </c>
      <c r="T169" s="39">
        <f t="shared" si="126"/>
        <v>0</v>
      </c>
      <c r="U169" s="39">
        <f t="shared" si="126"/>
        <v>0</v>
      </c>
      <c r="V169" s="39">
        <f t="shared" si="122"/>
        <v>346</v>
      </c>
      <c r="W169" s="39">
        <v>122.2</v>
      </c>
      <c r="X169" s="39">
        <v>20</v>
      </c>
      <c r="Y169" s="39">
        <v>0</v>
      </c>
      <c r="Z169" s="39">
        <v>0</v>
      </c>
      <c r="AA169" s="39">
        <v>102.2</v>
      </c>
      <c r="AB169" s="27"/>
      <c r="AC169" s="27"/>
      <c r="AD169" s="27"/>
      <c r="AE169" s="27"/>
      <c r="AF169" s="27"/>
    </row>
    <row r="170" spans="1:32" ht="15.75" thickBot="1" x14ac:dyDescent="0.3">
      <c r="A170" s="5" t="s">
        <v>232</v>
      </c>
      <c r="B170" s="17" t="s">
        <v>14</v>
      </c>
      <c r="C170" s="6">
        <v>501.2</v>
      </c>
      <c r="D170" s="6">
        <v>0</v>
      </c>
      <c r="E170" s="6">
        <v>0</v>
      </c>
      <c r="F170" s="6">
        <v>52</v>
      </c>
      <c r="G170" s="6">
        <v>449.2</v>
      </c>
      <c r="H170" s="6">
        <v>204</v>
      </c>
      <c r="I170" s="6">
        <v>0</v>
      </c>
      <c r="J170" s="6">
        <v>0</v>
      </c>
      <c r="K170" s="6">
        <v>50</v>
      </c>
      <c r="L170" s="6">
        <v>154</v>
      </c>
      <c r="M170" s="50">
        <v>154</v>
      </c>
      <c r="N170" s="42">
        <v>0</v>
      </c>
      <c r="O170" s="42">
        <v>0</v>
      </c>
      <c r="P170" s="42">
        <v>2</v>
      </c>
      <c r="Q170" s="42">
        <v>152</v>
      </c>
      <c r="R170" s="40">
        <v>73</v>
      </c>
      <c r="S170" s="40">
        <v>0</v>
      </c>
      <c r="T170" s="40">
        <v>0</v>
      </c>
      <c r="U170" s="40">
        <v>0</v>
      </c>
      <c r="V170" s="40">
        <f t="shared" si="122"/>
        <v>73</v>
      </c>
      <c r="W170" s="47">
        <v>70.2</v>
      </c>
      <c r="X170" s="47">
        <v>0</v>
      </c>
      <c r="Y170" s="47">
        <v>0</v>
      </c>
      <c r="Z170" s="47">
        <v>0</v>
      </c>
      <c r="AA170" s="47">
        <v>70.2</v>
      </c>
      <c r="AB170" s="6"/>
      <c r="AC170" s="6"/>
      <c r="AD170" s="6"/>
      <c r="AE170" s="6"/>
      <c r="AF170" s="6"/>
    </row>
    <row r="171" spans="1:32" ht="15.75" thickBot="1" x14ac:dyDescent="0.3">
      <c r="A171" s="5" t="s">
        <v>233</v>
      </c>
      <c r="B171" s="17" t="s">
        <v>37</v>
      </c>
      <c r="C171" s="6">
        <v>589</v>
      </c>
      <c r="D171" s="6">
        <v>0</v>
      </c>
      <c r="E171" s="6">
        <v>0</v>
      </c>
      <c r="F171" s="6">
        <v>0</v>
      </c>
      <c r="G171" s="6">
        <v>589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42">
        <v>284</v>
      </c>
      <c r="N171" s="42">
        <v>0</v>
      </c>
      <c r="O171" s="42">
        <v>0</v>
      </c>
      <c r="P171" s="42">
        <v>0</v>
      </c>
      <c r="Q171" s="42">
        <v>284</v>
      </c>
      <c r="R171" s="40">
        <v>273</v>
      </c>
      <c r="S171" s="40">
        <v>0</v>
      </c>
      <c r="T171" s="40">
        <v>0</v>
      </c>
      <c r="U171" s="40">
        <v>0</v>
      </c>
      <c r="V171" s="40">
        <f t="shared" si="122"/>
        <v>273</v>
      </c>
      <c r="W171" s="47">
        <v>32</v>
      </c>
      <c r="X171" s="47">
        <v>0</v>
      </c>
      <c r="Y171" s="47">
        <v>0</v>
      </c>
      <c r="Z171" s="47">
        <v>0</v>
      </c>
      <c r="AA171" s="47">
        <v>32</v>
      </c>
      <c r="AB171" s="6"/>
      <c r="AC171" s="6"/>
      <c r="AD171" s="6"/>
      <c r="AE171" s="6"/>
      <c r="AF171" s="6"/>
    </row>
    <row r="172" spans="1:32" ht="15.75" thickBot="1" x14ac:dyDescent="0.3">
      <c r="A172" s="5" t="s">
        <v>234</v>
      </c>
      <c r="B172" s="17" t="s">
        <v>63</v>
      </c>
      <c r="C172" s="6">
        <v>60</v>
      </c>
      <c r="D172" s="6">
        <v>60</v>
      </c>
      <c r="E172" s="6">
        <v>0</v>
      </c>
      <c r="F172" s="6">
        <v>0</v>
      </c>
      <c r="G172" s="6">
        <v>0</v>
      </c>
      <c r="H172" s="6">
        <v>34</v>
      </c>
      <c r="I172" s="6">
        <v>34</v>
      </c>
      <c r="J172" s="6">
        <v>0</v>
      </c>
      <c r="K172" s="6">
        <v>0</v>
      </c>
      <c r="L172" s="6">
        <v>0</v>
      </c>
      <c r="M172" s="50">
        <v>6</v>
      </c>
      <c r="N172" s="42">
        <v>6</v>
      </c>
      <c r="O172" s="42">
        <v>0</v>
      </c>
      <c r="P172" s="42">
        <v>0</v>
      </c>
      <c r="Q172" s="42">
        <v>0</v>
      </c>
      <c r="R172" s="6">
        <v>0</v>
      </c>
      <c r="S172" s="6">
        <v>0</v>
      </c>
      <c r="T172" s="6">
        <v>0</v>
      </c>
      <c r="U172" s="6">
        <v>0</v>
      </c>
      <c r="V172" s="6">
        <f t="shared" si="122"/>
        <v>0</v>
      </c>
      <c r="W172" s="47">
        <v>20</v>
      </c>
      <c r="X172" s="47">
        <v>20</v>
      </c>
      <c r="Y172" s="47">
        <v>0</v>
      </c>
      <c r="Z172" s="47">
        <v>0</v>
      </c>
      <c r="AA172" s="47">
        <v>0</v>
      </c>
      <c r="AB172" s="6"/>
      <c r="AC172" s="6"/>
      <c r="AD172" s="6"/>
      <c r="AE172" s="6"/>
      <c r="AF172" s="6"/>
    </row>
    <row r="173" spans="1:32" ht="60.75" thickBot="1" x14ac:dyDescent="0.3">
      <c r="A173" s="2" t="s">
        <v>235</v>
      </c>
      <c r="B173" s="15" t="s">
        <v>236</v>
      </c>
      <c r="C173" s="27"/>
      <c r="D173" s="27"/>
      <c r="E173" s="27"/>
      <c r="F173" s="27"/>
      <c r="G173" s="27"/>
      <c r="H173" s="27">
        <f t="shared" ref="H173:L173" si="127">SUM(H174:H177)</f>
        <v>0</v>
      </c>
      <c r="I173" s="27">
        <f t="shared" si="127"/>
        <v>0</v>
      </c>
      <c r="J173" s="27">
        <f t="shared" si="127"/>
        <v>0</v>
      </c>
      <c r="K173" s="27">
        <f t="shared" si="127"/>
        <v>0</v>
      </c>
      <c r="L173" s="27">
        <f t="shared" si="127"/>
        <v>0</v>
      </c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</row>
    <row r="174" spans="1:32" ht="15.75" thickBot="1" x14ac:dyDescent="0.3">
      <c r="A174" s="5" t="s">
        <v>237</v>
      </c>
      <c r="B174" s="17" t="s">
        <v>238</v>
      </c>
      <c r="C174" s="28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spans="1:32" ht="15.75" thickBot="1" x14ac:dyDescent="0.3">
      <c r="A175" s="5" t="s">
        <v>239</v>
      </c>
      <c r="B175" s="17" t="s">
        <v>240</v>
      </c>
      <c r="C175" s="2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spans="1:32" ht="15.75" thickBot="1" x14ac:dyDescent="0.3">
      <c r="A176" s="5" t="s">
        <v>241</v>
      </c>
      <c r="B176" s="17" t="s">
        <v>242</v>
      </c>
      <c r="C176" s="28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spans="1:32" ht="15.75" thickBot="1" x14ac:dyDescent="0.3">
      <c r="A177" s="5" t="s">
        <v>243</v>
      </c>
      <c r="B177" s="17" t="s">
        <v>244</v>
      </c>
      <c r="C177" s="28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spans="1:32" ht="36.75" thickBot="1" x14ac:dyDescent="0.3">
      <c r="A178" s="5" t="s">
        <v>245</v>
      </c>
      <c r="B178" s="17" t="s">
        <v>246</v>
      </c>
      <c r="C178" s="28"/>
      <c r="D178" s="28"/>
      <c r="E178" s="28"/>
      <c r="F178" s="28"/>
      <c r="G178" s="28"/>
      <c r="H178" s="28">
        <f t="shared" ref="H178:L178" si="128">SUM(H179:H181)</f>
        <v>0</v>
      </c>
      <c r="I178" s="28">
        <f t="shared" si="128"/>
        <v>0</v>
      </c>
      <c r="J178" s="28">
        <f t="shared" si="128"/>
        <v>0</v>
      </c>
      <c r="K178" s="28">
        <f t="shared" si="128"/>
        <v>0</v>
      </c>
      <c r="L178" s="28">
        <f t="shared" si="128"/>
        <v>0</v>
      </c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</row>
    <row r="179" spans="1:32" ht="15.75" thickBot="1" x14ac:dyDescent="0.3">
      <c r="A179" s="5" t="s">
        <v>247</v>
      </c>
      <c r="B179" s="17" t="s">
        <v>14</v>
      </c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spans="1:32" ht="15.75" thickBot="1" x14ac:dyDescent="0.3">
      <c r="A180" s="5" t="s">
        <v>248</v>
      </c>
      <c r="B180" s="17" t="s">
        <v>37</v>
      </c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spans="1:32" ht="15.75" thickBot="1" x14ac:dyDescent="0.3">
      <c r="A181" s="5" t="s">
        <v>249</v>
      </c>
      <c r="B181" s="17" t="s">
        <v>63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spans="1:32" ht="36" x14ac:dyDescent="0.25">
      <c r="A182" s="105" t="s">
        <v>250</v>
      </c>
      <c r="B182" s="22" t="s">
        <v>559</v>
      </c>
      <c r="C182" s="83"/>
      <c r="D182" s="83"/>
      <c r="E182" s="83"/>
      <c r="F182" s="83"/>
      <c r="G182" s="83"/>
      <c r="H182" s="83">
        <f t="shared" ref="H182" si="129">SUM(H187,H192,H196)</f>
        <v>0</v>
      </c>
      <c r="I182" s="83">
        <f t="shared" ref="I182:L182" si="130">SUM(I187,I192,I196)</f>
        <v>0</v>
      </c>
      <c r="J182" s="83">
        <f t="shared" si="130"/>
        <v>0</v>
      </c>
      <c r="K182" s="83">
        <f t="shared" si="130"/>
        <v>0</v>
      </c>
      <c r="L182" s="83">
        <f t="shared" si="130"/>
        <v>0</v>
      </c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</row>
    <row r="183" spans="1:32" ht="15.75" thickBot="1" x14ac:dyDescent="0.3">
      <c r="A183" s="106"/>
      <c r="B183" s="15" t="s">
        <v>90</v>
      </c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</row>
    <row r="184" spans="1:32" ht="15.75" thickBot="1" x14ac:dyDescent="0.3">
      <c r="A184" s="5" t="s">
        <v>251</v>
      </c>
      <c r="B184" s="17" t="s">
        <v>14</v>
      </c>
      <c r="C184" s="28"/>
      <c r="D184" s="28"/>
      <c r="E184" s="28"/>
      <c r="F184" s="28"/>
      <c r="G184" s="28"/>
      <c r="H184" s="28">
        <f t="shared" ref="H184:L184" si="131">SUM(H189,H193,H197)</f>
        <v>0</v>
      </c>
      <c r="I184" s="28">
        <f t="shared" si="131"/>
        <v>0</v>
      </c>
      <c r="J184" s="28">
        <f t="shared" si="131"/>
        <v>0</v>
      </c>
      <c r="K184" s="28">
        <f t="shared" si="131"/>
        <v>0</v>
      </c>
      <c r="L184" s="28">
        <f t="shared" si="131"/>
        <v>0</v>
      </c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</row>
    <row r="185" spans="1:32" ht="15.75" thickBot="1" x14ac:dyDescent="0.3">
      <c r="A185" s="5" t="s">
        <v>252</v>
      </c>
      <c r="B185" s="17" t="s">
        <v>37</v>
      </c>
      <c r="C185" s="28"/>
      <c r="D185" s="28"/>
      <c r="E185" s="28"/>
      <c r="F185" s="28"/>
      <c r="G185" s="28"/>
      <c r="H185" s="28">
        <f t="shared" ref="H185:L185" si="132">SUM(H190,H194,H198)</f>
        <v>0</v>
      </c>
      <c r="I185" s="28">
        <f t="shared" si="132"/>
        <v>0</v>
      </c>
      <c r="J185" s="28">
        <f t="shared" si="132"/>
        <v>0</v>
      </c>
      <c r="K185" s="28">
        <f t="shared" si="132"/>
        <v>0</v>
      </c>
      <c r="L185" s="28">
        <f t="shared" si="132"/>
        <v>0</v>
      </c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</row>
    <row r="186" spans="1:32" ht="15.75" thickBot="1" x14ac:dyDescent="0.3">
      <c r="A186" s="5" t="s">
        <v>253</v>
      </c>
      <c r="B186" s="17" t="s">
        <v>63</v>
      </c>
      <c r="C186" s="28"/>
      <c r="D186" s="28"/>
      <c r="E186" s="28"/>
      <c r="F186" s="28"/>
      <c r="G186" s="28"/>
      <c r="H186" s="28">
        <f t="shared" ref="H186:L186" si="133">SUM(H191,H195,H199)</f>
        <v>0</v>
      </c>
      <c r="I186" s="28">
        <f t="shared" si="133"/>
        <v>0</v>
      </c>
      <c r="J186" s="28">
        <f t="shared" si="133"/>
        <v>0</v>
      </c>
      <c r="K186" s="28">
        <f t="shared" si="133"/>
        <v>0</v>
      </c>
      <c r="L186" s="28">
        <f t="shared" si="133"/>
        <v>0</v>
      </c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</row>
    <row r="187" spans="1:32" x14ac:dyDescent="0.25">
      <c r="A187" s="103" t="s">
        <v>254</v>
      </c>
      <c r="B187" s="23" t="s">
        <v>255</v>
      </c>
      <c r="C187" s="79"/>
      <c r="D187" s="79"/>
      <c r="E187" s="79"/>
      <c r="F187" s="79"/>
      <c r="G187" s="79"/>
      <c r="H187" s="79">
        <f t="shared" ref="H187:L187" si="134">SUM(H189:H191)</f>
        <v>0</v>
      </c>
      <c r="I187" s="79">
        <f t="shared" si="134"/>
        <v>0</v>
      </c>
      <c r="J187" s="79">
        <f t="shared" si="134"/>
        <v>0</v>
      </c>
      <c r="K187" s="79">
        <f t="shared" si="134"/>
        <v>0</v>
      </c>
      <c r="L187" s="79">
        <f t="shared" si="134"/>
        <v>0</v>
      </c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  <c r="AC187" s="79"/>
      <c r="AD187" s="79"/>
      <c r="AE187" s="79"/>
      <c r="AF187" s="79"/>
    </row>
    <row r="188" spans="1:32" ht="15.75" thickBot="1" x14ac:dyDescent="0.3">
      <c r="A188" s="104"/>
      <c r="B188" s="20" t="s">
        <v>256</v>
      </c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</row>
    <row r="189" spans="1:32" ht="15.75" thickBot="1" x14ac:dyDescent="0.3">
      <c r="A189" s="5" t="s">
        <v>257</v>
      </c>
      <c r="B189" s="17" t="s">
        <v>14</v>
      </c>
      <c r="C189" s="28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spans="1:32" ht="15.75" thickBot="1" x14ac:dyDescent="0.3">
      <c r="A190" s="5" t="s">
        <v>258</v>
      </c>
      <c r="B190" s="17" t="s">
        <v>37</v>
      </c>
      <c r="C190" s="28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spans="1:32" ht="15.75" thickBot="1" x14ac:dyDescent="0.3">
      <c r="A191" s="5" t="s">
        <v>259</v>
      </c>
      <c r="B191" s="17" t="s">
        <v>63</v>
      </c>
      <c r="C191" s="28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spans="1:32" ht="15.75" thickBot="1" x14ac:dyDescent="0.3">
      <c r="A192" s="8" t="s">
        <v>260</v>
      </c>
      <c r="B192" s="20" t="s">
        <v>261</v>
      </c>
      <c r="C192" s="28"/>
      <c r="D192" s="28"/>
      <c r="E192" s="28"/>
      <c r="F192" s="28"/>
      <c r="G192" s="28"/>
      <c r="H192" s="28">
        <f t="shared" ref="H192:L192" si="135">SUM(H193:H195)</f>
        <v>0</v>
      </c>
      <c r="I192" s="28">
        <f t="shared" si="135"/>
        <v>0</v>
      </c>
      <c r="J192" s="28">
        <f t="shared" si="135"/>
        <v>0</v>
      </c>
      <c r="K192" s="28">
        <f t="shared" si="135"/>
        <v>0</v>
      </c>
      <c r="L192" s="28">
        <f t="shared" si="135"/>
        <v>0</v>
      </c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</row>
    <row r="193" spans="1:32" ht="15.75" thickBot="1" x14ac:dyDescent="0.3">
      <c r="A193" s="5" t="s">
        <v>262</v>
      </c>
      <c r="B193" s="17" t="s">
        <v>14</v>
      </c>
      <c r="C193" s="2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spans="1:32" ht="15.75" thickBot="1" x14ac:dyDescent="0.3">
      <c r="A194" s="5" t="s">
        <v>263</v>
      </c>
      <c r="B194" s="17" t="s">
        <v>37</v>
      </c>
      <c r="C194" s="28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spans="1:32" ht="15.75" thickBot="1" x14ac:dyDescent="0.3">
      <c r="A195" s="5" t="s">
        <v>264</v>
      </c>
      <c r="B195" s="17" t="s">
        <v>63</v>
      </c>
      <c r="C195" s="2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spans="1:32" ht="24.75" thickBot="1" x14ac:dyDescent="0.3">
      <c r="A196" s="8" t="s">
        <v>265</v>
      </c>
      <c r="B196" s="20" t="s">
        <v>266</v>
      </c>
      <c r="C196" s="28"/>
      <c r="D196" s="28"/>
      <c r="E196" s="28"/>
      <c r="F196" s="28"/>
      <c r="G196" s="28"/>
      <c r="H196" s="28">
        <f t="shared" ref="H196:L196" si="136">SUM(H197:H199)</f>
        <v>0</v>
      </c>
      <c r="I196" s="28">
        <f t="shared" si="136"/>
        <v>0</v>
      </c>
      <c r="J196" s="28">
        <f t="shared" si="136"/>
        <v>0</v>
      </c>
      <c r="K196" s="28">
        <f t="shared" si="136"/>
        <v>0</v>
      </c>
      <c r="L196" s="28">
        <f t="shared" si="136"/>
        <v>0</v>
      </c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</row>
    <row r="197" spans="1:32" ht="15.75" thickBot="1" x14ac:dyDescent="0.3">
      <c r="A197" s="5" t="s">
        <v>267</v>
      </c>
      <c r="B197" s="17" t="s">
        <v>14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spans="1:32" ht="15.75" thickBot="1" x14ac:dyDescent="0.3">
      <c r="A198" s="5" t="s">
        <v>268</v>
      </c>
      <c r="B198" s="17" t="s">
        <v>37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spans="1:32" ht="15.75" thickBot="1" x14ac:dyDescent="0.3">
      <c r="A199" s="5" t="s">
        <v>269</v>
      </c>
      <c r="B199" s="17" t="s">
        <v>63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spans="1:32" ht="84.75" thickBot="1" x14ac:dyDescent="0.3">
      <c r="A200" s="2" t="s">
        <v>270</v>
      </c>
      <c r="B200" s="15" t="s">
        <v>271</v>
      </c>
      <c r="C200" s="27"/>
      <c r="D200" s="27"/>
      <c r="E200" s="27"/>
      <c r="F200" s="27"/>
      <c r="G200" s="27"/>
      <c r="H200" s="27">
        <f t="shared" ref="H200:L200" si="137">SUM(H201:H203)</f>
        <v>0</v>
      </c>
      <c r="I200" s="27">
        <f t="shared" si="137"/>
        <v>0</v>
      </c>
      <c r="J200" s="27">
        <f t="shared" si="137"/>
        <v>0</v>
      </c>
      <c r="K200" s="27">
        <f t="shared" si="137"/>
        <v>0</v>
      </c>
      <c r="L200" s="27">
        <f t="shared" si="137"/>
        <v>0</v>
      </c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</row>
    <row r="201" spans="1:32" ht="15.75" thickBot="1" x14ac:dyDescent="0.3">
      <c r="A201" s="5" t="s">
        <v>272</v>
      </c>
      <c r="B201" s="17" t="s">
        <v>14</v>
      </c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spans="1:32" ht="15.75" thickBot="1" x14ac:dyDescent="0.3">
      <c r="A202" s="5" t="s">
        <v>273</v>
      </c>
      <c r="B202" s="17" t="s">
        <v>37</v>
      </c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spans="1:32" ht="15.75" thickBot="1" x14ac:dyDescent="0.3">
      <c r="A203" s="5" t="s">
        <v>274</v>
      </c>
      <c r="B203" s="17" t="s">
        <v>63</v>
      </c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spans="1:32" ht="72.75" thickBot="1" x14ac:dyDescent="0.3">
      <c r="A204" s="7" t="s">
        <v>275</v>
      </c>
      <c r="B204" s="15" t="s">
        <v>276</v>
      </c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36.75" thickBot="1" x14ac:dyDescent="0.3">
      <c r="A205" s="7" t="s">
        <v>277</v>
      </c>
      <c r="B205" s="15" t="s">
        <v>278</v>
      </c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36.75" thickBot="1" x14ac:dyDescent="0.3">
      <c r="A206" s="7" t="s">
        <v>279</v>
      </c>
      <c r="B206" s="15" t="s">
        <v>280</v>
      </c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36.75" thickBot="1" x14ac:dyDescent="0.3">
      <c r="A207" s="7" t="s">
        <v>281</v>
      </c>
      <c r="B207" s="15" t="s">
        <v>282</v>
      </c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36.75" thickBot="1" x14ac:dyDescent="0.3">
      <c r="A208" s="7" t="s">
        <v>283</v>
      </c>
      <c r="B208" s="15" t="s">
        <v>284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60.75" thickBot="1" x14ac:dyDescent="0.3">
      <c r="A209" s="7" t="s">
        <v>285</v>
      </c>
      <c r="B209" s="15" t="s">
        <v>286</v>
      </c>
      <c r="C209" s="29"/>
      <c r="D209" s="29"/>
      <c r="E209" s="29"/>
      <c r="F209" s="29"/>
      <c r="G209" s="29"/>
      <c r="H209" s="29">
        <f t="shared" ref="H209:L209" si="138">SUM(H210:H213)</f>
        <v>0</v>
      </c>
      <c r="I209" s="29">
        <f t="shared" si="138"/>
        <v>0</v>
      </c>
      <c r="J209" s="29">
        <f t="shared" si="138"/>
        <v>0</v>
      </c>
      <c r="K209" s="29">
        <f t="shared" si="138"/>
        <v>0</v>
      </c>
      <c r="L209" s="29">
        <f t="shared" si="138"/>
        <v>0</v>
      </c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</row>
    <row r="210" spans="1:32" ht="15.75" thickBot="1" x14ac:dyDescent="0.3">
      <c r="A210" s="5" t="s">
        <v>287</v>
      </c>
      <c r="B210" s="24" t="s">
        <v>288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spans="1:32" ht="15.75" thickBot="1" x14ac:dyDescent="0.3">
      <c r="A211" s="5" t="s">
        <v>289</v>
      </c>
      <c r="B211" s="24" t="s">
        <v>290</v>
      </c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spans="1:32" ht="15.75" thickBot="1" x14ac:dyDescent="0.3">
      <c r="A212" s="5" t="s">
        <v>291</v>
      </c>
      <c r="B212" s="24" t="s">
        <v>292</v>
      </c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spans="1:32" ht="15.75" thickBot="1" x14ac:dyDescent="0.3">
      <c r="A213" s="5" t="s">
        <v>293</v>
      </c>
      <c r="B213" s="24" t="s">
        <v>294</v>
      </c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spans="1:32" ht="48.75" thickBot="1" x14ac:dyDescent="0.3">
      <c r="A214" s="7" t="s">
        <v>295</v>
      </c>
      <c r="B214" s="15" t="s">
        <v>296</v>
      </c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24.75" thickBot="1" x14ac:dyDescent="0.3">
      <c r="A215" s="7" t="s">
        <v>297</v>
      </c>
      <c r="B215" s="15" t="s">
        <v>298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24.75" thickBot="1" x14ac:dyDescent="0.3">
      <c r="A216" s="7" t="s">
        <v>299</v>
      </c>
      <c r="B216" s="15" t="s">
        <v>300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36.75" thickBot="1" x14ac:dyDescent="0.3">
      <c r="A217" s="7" t="s">
        <v>301</v>
      </c>
      <c r="B217" s="15" t="s">
        <v>302</v>
      </c>
      <c r="C217" s="3">
        <v>197</v>
      </c>
      <c r="D217" s="3">
        <v>26</v>
      </c>
      <c r="E217" s="3">
        <v>0</v>
      </c>
      <c r="F217" s="3">
        <v>19</v>
      </c>
      <c r="G217" s="3">
        <v>152</v>
      </c>
      <c r="H217" s="3">
        <v>54</v>
      </c>
      <c r="I217" s="3">
        <v>21</v>
      </c>
      <c r="J217" s="3">
        <v>0</v>
      </c>
      <c r="K217" s="3">
        <v>16</v>
      </c>
      <c r="L217" s="3">
        <v>17</v>
      </c>
      <c r="M217" s="41">
        <v>50</v>
      </c>
      <c r="N217" s="41">
        <v>3</v>
      </c>
      <c r="O217" s="41">
        <v>0</v>
      </c>
      <c r="P217" s="41">
        <v>3</v>
      </c>
      <c r="Q217" s="41">
        <v>44</v>
      </c>
      <c r="R217" s="29">
        <v>67</v>
      </c>
      <c r="S217" s="29"/>
      <c r="T217" s="29"/>
      <c r="U217" s="29"/>
      <c r="V217" s="29">
        <v>67</v>
      </c>
      <c r="W217" s="45">
        <v>25</v>
      </c>
      <c r="X217" s="45">
        <v>2</v>
      </c>
      <c r="Y217" s="45">
        <v>0</v>
      </c>
      <c r="Z217" s="45">
        <v>0</v>
      </c>
      <c r="AA217" s="45">
        <v>23</v>
      </c>
      <c r="AB217" s="3">
        <v>1</v>
      </c>
      <c r="AC217" s="3"/>
      <c r="AD217" s="3"/>
      <c r="AE217" s="3"/>
      <c r="AF217" s="3">
        <v>1</v>
      </c>
    </row>
    <row r="218" spans="1:32" ht="36.75" thickBot="1" x14ac:dyDescent="0.3">
      <c r="A218" s="5" t="s">
        <v>303</v>
      </c>
      <c r="B218" s="24" t="s">
        <v>304</v>
      </c>
      <c r="C218" s="6">
        <v>21</v>
      </c>
      <c r="D218" s="6">
        <v>0</v>
      </c>
      <c r="E218" s="6">
        <v>0</v>
      </c>
      <c r="F218" s="6">
        <v>3</v>
      </c>
      <c r="G218" s="6">
        <v>18</v>
      </c>
      <c r="H218" s="6">
        <v>5</v>
      </c>
      <c r="I218" s="6">
        <v>0</v>
      </c>
      <c r="J218" s="6">
        <v>0</v>
      </c>
      <c r="K218" s="6">
        <v>2</v>
      </c>
      <c r="L218" s="6">
        <v>3</v>
      </c>
      <c r="M218" s="50">
        <v>8</v>
      </c>
      <c r="N218" s="42">
        <v>0</v>
      </c>
      <c r="O218" s="42">
        <v>0</v>
      </c>
      <c r="P218" s="42">
        <v>1</v>
      </c>
      <c r="Q218" s="42">
        <v>7</v>
      </c>
      <c r="R218" s="6"/>
      <c r="S218" s="6"/>
      <c r="T218" s="6"/>
      <c r="U218" s="6"/>
      <c r="V218" s="6"/>
      <c r="W218" s="43">
        <v>8</v>
      </c>
      <c r="X218" s="43">
        <v>0</v>
      </c>
      <c r="Y218" s="43">
        <v>0</v>
      </c>
      <c r="Z218" s="43">
        <v>0</v>
      </c>
      <c r="AA218" s="43">
        <v>8</v>
      </c>
      <c r="AB218" s="6"/>
      <c r="AC218" s="6"/>
      <c r="AD218" s="6"/>
      <c r="AE218" s="6"/>
      <c r="AF218" s="6"/>
    </row>
    <row r="219" spans="1:32" ht="36.75" thickBot="1" x14ac:dyDescent="0.3">
      <c r="A219" s="7" t="s">
        <v>305</v>
      </c>
      <c r="B219" s="15" t="s">
        <v>306</v>
      </c>
      <c r="C219" s="3">
        <v>1</v>
      </c>
      <c r="D219" s="3">
        <v>0</v>
      </c>
      <c r="E219" s="3">
        <v>0</v>
      </c>
      <c r="F219" s="3">
        <v>0</v>
      </c>
      <c r="G219" s="3">
        <v>1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41">
        <v>1</v>
      </c>
      <c r="N219" s="41">
        <v>0</v>
      </c>
      <c r="O219" s="41">
        <v>0</v>
      </c>
      <c r="P219" s="41">
        <v>0</v>
      </c>
      <c r="Q219" s="41">
        <v>1</v>
      </c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48.75" thickBot="1" x14ac:dyDescent="0.3">
      <c r="A220" s="5" t="s">
        <v>307</v>
      </c>
      <c r="B220" s="24" t="s">
        <v>308</v>
      </c>
      <c r="C220" s="6"/>
      <c r="D220" s="6"/>
      <c r="E220" s="6"/>
      <c r="F220" s="6"/>
      <c r="G220" s="6"/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42">
        <v>0</v>
      </c>
      <c r="N220" s="42">
        <v>0</v>
      </c>
      <c r="O220" s="42">
        <v>0</v>
      </c>
      <c r="P220" s="42">
        <v>0</v>
      </c>
      <c r="Q220" s="42">
        <v>0</v>
      </c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spans="1:32" ht="48.75" thickBot="1" x14ac:dyDescent="0.3">
      <c r="A221" s="7" t="s">
        <v>309</v>
      </c>
      <c r="B221" s="15" t="s">
        <v>310</v>
      </c>
      <c r="C221" s="3">
        <v>204</v>
      </c>
      <c r="D221" s="3">
        <v>26</v>
      </c>
      <c r="E221" s="3"/>
      <c r="F221" s="3">
        <v>20</v>
      </c>
      <c r="G221" s="3">
        <v>158</v>
      </c>
      <c r="H221" s="3">
        <v>54</v>
      </c>
      <c r="I221" s="3">
        <v>21</v>
      </c>
      <c r="J221" s="3">
        <v>0</v>
      </c>
      <c r="K221" s="3">
        <v>16</v>
      </c>
      <c r="L221" s="3">
        <v>17</v>
      </c>
      <c r="M221" s="41">
        <v>58</v>
      </c>
      <c r="N221" s="41">
        <v>3</v>
      </c>
      <c r="O221" s="41">
        <v>0</v>
      </c>
      <c r="P221" s="41">
        <v>4</v>
      </c>
      <c r="Q221" s="41">
        <v>51</v>
      </c>
      <c r="R221" s="29">
        <v>67</v>
      </c>
      <c r="S221" s="29">
        <v>0</v>
      </c>
      <c r="T221" s="29">
        <v>0</v>
      </c>
      <c r="U221" s="29">
        <v>0</v>
      </c>
      <c r="V221" s="29">
        <f t="shared" ref="V221:V224" si="139">R221</f>
        <v>67</v>
      </c>
      <c r="W221" s="45">
        <v>25</v>
      </c>
      <c r="X221" s="45">
        <v>2</v>
      </c>
      <c r="Y221" s="45">
        <v>0</v>
      </c>
      <c r="Z221" s="45">
        <v>0</v>
      </c>
      <c r="AA221" s="45">
        <v>23</v>
      </c>
      <c r="AB221" s="3"/>
      <c r="AC221" s="3"/>
      <c r="AD221" s="3"/>
      <c r="AE221" s="3"/>
      <c r="AF221" s="3"/>
    </row>
    <row r="222" spans="1:32" ht="24.75" thickBot="1" x14ac:dyDescent="0.3">
      <c r="A222" s="5" t="s">
        <v>311</v>
      </c>
      <c r="B222" s="24" t="s">
        <v>312</v>
      </c>
      <c r="C222" s="6">
        <v>200</v>
      </c>
      <c r="D222" s="6">
        <v>26</v>
      </c>
      <c r="E222" s="6"/>
      <c r="F222" s="6">
        <v>19</v>
      </c>
      <c r="G222" s="6">
        <v>155</v>
      </c>
      <c r="H222" s="6">
        <v>53</v>
      </c>
      <c r="I222" s="6">
        <v>21</v>
      </c>
      <c r="J222" s="6">
        <v>0</v>
      </c>
      <c r="K222" s="6">
        <v>15</v>
      </c>
      <c r="L222" s="6">
        <v>17</v>
      </c>
      <c r="M222" s="42">
        <v>58</v>
      </c>
      <c r="N222" s="59">
        <v>3</v>
      </c>
      <c r="O222" s="59">
        <v>0</v>
      </c>
      <c r="P222" s="59">
        <v>4</v>
      </c>
      <c r="Q222" s="59">
        <v>51</v>
      </c>
      <c r="R222" s="40">
        <v>67</v>
      </c>
      <c r="S222" s="40">
        <v>0</v>
      </c>
      <c r="T222" s="40">
        <v>0</v>
      </c>
      <c r="U222" s="40">
        <v>0</v>
      </c>
      <c r="V222" s="40">
        <f t="shared" si="139"/>
        <v>67</v>
      </c>
      <c r="W222" s="43">
        <v>22</v>
      </c>
      <c r="X222" s="43">
        <v>2</v>
      </c>
      <c r="Y222" s="43">
        <v>0</v>
      </c>
      <c r="Z222" s="43">
        <v>0</v>
      </c>
      <c r="AA222" s="43">
        <v>20</v>
      </c>
      <c r="AB222" s="6"/>
      <c r="AC222" s="6"/>
      <c r="AD222" s="6"/>
      <c r="AE222" s="6"/>
      <c r="AF222" s="6"/>
    </row>
    <row r="223" spans="1:32" s="64" customFormat="1" ht="48.75" thickBot="1" x14ac:dyDescent="0.3">
      <c r="A223" s="60" t="s">
        <v>313</v>
      </c>
      <c r="B223" s="61" t="s">
        <v>314</v>
      </c>
      <c r="C223" s="62">
        <v>506.2</v>
      </c>
      <c r="D223" s="62">
        <v>70</v>
      </c>
      <c r="E223" s="62"/>
      <c r="F223" s="62">
        <v>62</v>
      </c>
      <c r="G223" s="62">
        <v>374.2</v>
      </c>
      <c r="H223" s="62">
        <v>124</v>
      </c>
      <c r="I223" s="62">
        <v>42</v>
      </c>
      <c r="J223" s="62">
        <v>0</v>
      </c>
      <c r="K223" s="62">
        <v>60</v>
      </c>
      <c r="L223" s="62">
        <v>22</v>
      </c>
      <c r="M223" s="42">
        <v>163</v>
      </c>
      <c r="N223" s="42">
        <v>6</v>
      </c>
      <c r="O223" s="42">
        <v>0</v>
      </c>
      <c r="P223" s="42">
        <v>2</v>
      </c>
      <c r="Q223" s="42">
        <v>155</v>
      </c>
      <c r="R223" s="40">
        <v>91</v>
      </c>
      <c r="S223" s="40">
        <v>0</v>
      </c>
      <c r="T223" s="40">
        <v>0</v>
      </c>
      <c r="U223" s="40">
        <v>0</v>
      </c>
      <c r="V223" s="40">
        <v>91</v>
      </c>
      <c r="W223" s="43">
        <v>128.19999999999999</v>
      </c>
      <c r="X223" s="43">
        <v>22</v>
      </c>
      <c r="Y223" s="43">
        <v>0</v>
      </c>
      <c r="Z223" s="43">
        <v>0</v>
      </c>
      <c r="AA223" s="43">
        <v>106.2</v>
      </c>
      <c r="AB223" s="62"/>
      <c r="AC223" s="62"/>
      <c r="AD223" s="62"/>
      <c r="AE223" s="62"/>
      <c r="AF223" s="62"/>
    </row>
    <row r="224" spans="1:32" ht="60.75" thickBot="1" x14ac:dyDescent="0.3">
      <c r="A224" s="5" t="s">
        <v>315</v>
      </c>
      <c r="B224" s="24" t="s">
        <v>316</v>
      </c>
      <c r="C224" s="6">
        <v>3902</v>
      </c>
      <c r="D224" s="6">
        <v>20</v>
      </c>
      <c r="E224" s="6"/>
      <c r="F224" s="6">
        <v>264</v>
      </c>
      <c r="G224" s="6">
        <v>3618</v>
      </c>
      <c r="H224" s="6">
        <v>223</v>
      </c>
      <c r="I224" s="6">
        <v>0</v>
      </c>
      <c r="J224" s="6">
        <v>0</v>
      </c>
      <c r="K224" s="6">
        <v>43</v>
      </c>
      <c r="L224" s="6">
        <v>180</v>
      </c>
      <c r="M224" s="42">
        <v>1231</v>
      </c>
      <c r="N224" s="42">
        <v>0</v>
      </c>
      <c r="O224" s="42">
        <v>0</v>
      </c>
      <c r="P224" s="42">
        <v>221</v>
      </c>
      <c r="Q224" s="42">
        <v>1010</v>
      </c>
      <c r="R224" s="40">
        <v>2356</v>
      </c>
      <c r="S224" s="40">
        <v>0</v>
      </c>
      <c r="T224" s="40">
        <v>0</v>
      </c>
      <c r="U224" s="40">
        <v>0</v>
      </c>
      <c r="V224" s="40">
        <f t="shared" si="139"/>
        <v>2356</v>
      </c>
      <c r="W224" s="43">
        <v>92</v>
      </c>
      <c r="X224" s="43">
        <v>20</v>
      </c>
      <c r="Y224" s="43">
        <v>0</v>
      </c>
      <c r="Z224" s="43">
        <v>0</v>
      </c>
      <c r="AA224" s="43">
        <v>72</v>
      </c>
      <c r="AB224" s="6"/>
      <c r="AC224" s="6"/>
      <c r="AD224" s="6"/>
      <c r="AE224" s="6"/>
      <c r="AF224" s="6"/>
    </row>
    <row r="225" spans="1:32" ht="36.75" thickBot="1" x14ac:dyDescent="0.3">
      <c r="A225" s="5" t="s">
        <v>317</v>
      </c>
      <c r="B225" s="24" t="s">
        <v>318</v>
      </c>
      <c r="C225" s="6">
        <v>4</v>
      </c>
      <c r="D225" s="6">
        <v>0</v>
      </c>
      <c r="E225" s="6">
        <v>0</v>
      </c>
      <c r="F225" s="6">
        <v>1</v>
      </c>
      <c r="G225" s="6">
        <v>3</v>
      </c>
      <c r="H225" s="6">
        <v>1</v>
      </c>
      <c r="I225" s="6">
        <v>0</v>
      </c>
      <c r="J225" s="6">
        <v>0</v>
      </c>
      <c r="K225" s="6">
        <v>1</v>
      </c>
      <c r="L225" s="6">
        <v>0</v>
      </c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43">
        <v>3</v>
      </c>
      <c r="X225" s="43"/>
      <c r="Y225" s="43"/>
      <c r="Z225" s="43"/>
      <c r="AA225" s="43">
        <v>3</v>
      </c>
      <c r="AB225" s="6"/>
      <c r="AC225" s="6"/>
      <c r="AD225" s="6"/>
      <c r="AE225" s="6"/>
      <c r="AF225" s="6"/>
    </row>
    <row r="226" spans="1:32" ht="60.75" thickBot="1" x14ac:dyDescent="0.3">
      <c r="A226" s="7" t="s">
        <v>319</v>
      </c>
      <c r="B226" s="15" t="s">
        <v>320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48.75" thickBot="1" x14ac:dyDescent="0.3">
      <c r="A227" s="7" t="s">
        <v>321</v>
      </c>
      <c r="B227" s="15" t="s">
        <v>322</v>
      </c>
      <c r="C227" s="3">
        <v>76</v>
      </c>
      <c r="D227" s="3">
        <v>4</v>
      </c>
      <c r="E227" s="3">
        <v>0</v>
      </c>
      <c r="F227" s="3">
        <v>8</v>
      </c>
      <c r="G227" s="3">
        <v>64</v>
      </c>
      <c r="H227" s="3">
        <v>12</v>
      </c>
      <c r="I227" s="3">
        <v>2</v>
      </c>
      <c r="J227" s="3">
        <v>0</v>
      </c>
      <c r="K227" s="3">
        <v>3</v>
      </c>
      <c r="L227" s="3">
        <v>7</v>
      </c>
      <c r="M227" s="52">
        <v>19</v>
      </c>
      <c r="N227" s="52">
        <v>1</v>
      </c>
      <c r="O227" s="52">
        <f>SUM(O228,O229,O241)</f>
        <v>0</v>
      </c>
      <c r="P227" s="52">
        <v>2</v>
      </c>
      <c r="Q227" s="52">
        <v>16</v>
      </c>
      <c r="R227" s="29">
        <v>12</v>
      </c>
      <c r="S227" s="29">
        <v>0</v>
      </c>
      <c r="T227" s="29">
        <v>0</v>
      </c>
      <c r="U227" s="29">
        <v>0</v>
      </c>
      <c r="V227" s="29">
        <f t="shared" ref="V227:V230" si="140">R227</f>
        <v>12</v>
      </c>
      <c r="W227" s="45">
        <v>17</v>
      </c>
      <c r="X227" s="45">
        <v>1</v>
      </c>
      <c r="Y227" s="45">
        <v>0</v>
      </c>
      <c r="Z227" s="45">
        <v>0</v>
      </c>
      <c r="AA227" s="45">
        <v>16</v>
      </c>
      <c r="AB227" s="41">
        <v>16</v>
      </c>
      <c r="AC227" s="41"/>
      <c r="AD227" s="41"/>
      <c r="AE227" s="41">
        <v>3</v>
      </c>
      <c r="AF227" s="41">
        <v>13</v>
      </c>
    </row>
    <row r="228" spans="1:32" ht="24" x14ac:dyDescent="0.25">
      <c r="A228" s="95" t="s">
        <v>323</v>
      </c>
      <c r="B228" s="22" t="s">
        <v>324</v>
      </c>
      <c r="C228" s="95"/>
      <c r="D228" s="95"/>
      <c r="E228" s="95"/>
      <c r="F228" s="95"/>
      <c r="G228" s="95"/>
      <c r="H228" s="14">
        <v>0</v>
      </c>
      <c r="I228" s="14"/>
      <c r="J228" s="14"/>
      <c r="K228" s="14">
        <v>0</v>
      </c>
      <c r="L228" s="14"/>
      <c r="M228" s="77">
        <v>0</v>
      </c>
      <c r="N228" s="77">
        <v>0</v>
      </c>
      <c r="O228" s="77">
        <v>0</v>
      </c>
      <c r="P228" s="77">
        <v>0</v>
      </c>
      <c r="Q228" s="77">
        <v>0</v>
      </c>
      <c r="R228" s="81">
        <v>0</v>
      </c>
      <c r="S228" s="81">
        <v>0</v>
      </c>
      <c r="T228" s="81">
        <v>0</v>
      </c>
      <c r="U228" s="81">
        <v>0</v>
      </c>
      <c r="V228" s="67">
        <f t="shared" si="140"/>
        <v>0</v>
      </c>
      <c r="W228" s="68"/>
      <c r="X228" s="68"/>
      <c r="Y228" s="68"/>
      <c r="Z228" s="68"/>
      <c r="AA228" s="68"/>
      <c r="AB228" s="95"/>
      <c r="AC228" s="95"/>
      <c r="AD228" s="95"/>
      <c r="AE228" s="95"/>
      <c r="AF228" s="95"/>
    </row>
    <row r="229" spans="1:32" ht="15.75" thickBot="1" x14ac:dyDescent="0.3">
      <c r="A229" s="96"/>
      <c r="B229" s="15" t="s">
        <v>325</v>
      </c>
      <c r="C229" s="96"/>
      <c r="D229" s="96"/>
      <c r="E229" s="96"/>
      <c r="F229" s="96"/>
      <c r="G229" s="96"/>
      <c r="H229" s="7"/>
      <c r="I229" s="7">
        <v>0</v>
      </c>
      <c r="J229" s="7">
        <v>0</v>
      </c>
      <c r="K229" s="7"/>
      <c r="L229" s="7">
        <v>0</v>
      </c>
      <c r="M229" s="78"/>
      <c r="N229" s="78"/>
      <c r="O229" s="78"/>
      <c r="P229" s="78"/>
      <c r="Q229" s="78"/>
      <c r="R229" s="82"/>
      <c r="S229" s="82">
        <v>0</v>
      </c>
      <c r="T229" s="82">
        <v>0</v>
      </c>
      <c r="U229" s="82">
        <v>0</v>
      </c>
      <c r="V229" s="57">
        <f t="shared" si="140"/>
        <v>0</v>
      </c>
      <c r="W229" s="69">
        <v>0</v>
      </c>
      <c r="X229" s="69">
        <v>0</v>
      </c>
      <c r="Y229" s="69">
        <v>0</v>
      </c>
      <c r="Z229" s="69">
        <v>0</v>
      </c>
      <c r="AA229" s="69">
        <v>0</v>
      </c>
      <c r="AB229" s="96"/>
      <c r="AC229" s="96"/>
      <c r="AD229" s="96"/>
      <c r="AE229" s="96"/>
      <c r="AF229" s="96"/>
    </row>
    <row r="230" spans="1:32" ht="24.75" thickBot="1" x14ac:dyDescent="0.3">
      <c r="A230" s="7" t="s">
        <v>326</v>
      </c>
      <c r="B230" s="15" t="s">
        <v>327</v>
      </c>
      <c r="C230" s="3">
        <v>46</v>
      </c>
      <c r="D230" s="3">
        <v>0</v>
      </c>
      <c r="E230" s="3">
        <v>0</v>
      </c>
      <c r="F230" s="3">
        <v>6</v>
      </c>
      <c r="G230" s="3">
        <v>40</v>
      </c>
      <c r="H230" s="3">
        <v>9</v>
      </c>
      <c r="I230" s="3">
        <v>0</v>
      </c>
      <c r="J230" s="3">
        <v>0</v>
      </c>
      <c r="K230" s="3">
        <v>2</v>
      </c>
      <c r="L230" s="3">
        <v>7</v>
      </c>
      <c r="M230" s="41">
        <v>15</v>
      </c>
      <c r="N230" s="41">
        <v>0</v>
      </c>
      <c r="O230" s="41">
        <v>0</v>
      </c>
      <c r="P230" s="41">
        <v>4</v>
      </c>
      <c r="Q230" s="41">
        <v>11</v>
      </c>
      <c r="R230" s="29">
        <v>7</v>
      </c>
      <c r="S230" s="29">
        <v>0</v>
      </c>
      <c r="T230" s="29">
        <v>0</v>
      </c>
      <c r="U230" s="29">
        <v>0</v>
      </c>
      <c r="V230" s="29">
        <f t="shared" si="140"/>
        <v>7</v>
      </c>
      <c r="W230" s="48">
        <v>15</v>
      </c>
      <c r="X230" s="48">
        <v>0</v>
      </c>
      <c r="Y230" s="48">
        <v>0</v>
      </c>
      <c r="Z230" s="48">
        <v>0</v>
      </c>
      <c r="AA230" s="48">
        <v>15</v>
      </c>
      <c r="AB230" s="3"/>
      <c r="AC230" s="3"/>
      <c r="AD230" s="3"/>
      <c r="AE230" s="3"/>
      <c r="AF230" s="3"/>
    </row>
    <row r="231" spans="1:32" ht="24.75" thickBot="1" x14ac:dyDescent="0.3">
      <c r="A231" s="7" t="s">
        <v>328</v>
      </c>
      <c r="B231" s="15" t="s">
        <v>329</v>
      </c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45">
        <v>3</v>
      </c>
      <c r="X231" s="45">
        <v>0</v>
      </c>
      <c r="Y231" s="45">
        <v>0</v>
      </c>
      <c r="Z231" s="45">
        <v>0</v>
      </c>
      <c r="AA231" s="45">
        <v>3</v>
      </c>
      <c r="AB231" s="3"/>
      <c r="AC231" s="3"/>
      <c r="AD231" s="3"/>
      <c r="AE231" s="3"/>
      <c r="AF231" s="3"/>
    </row>
    <row r="232" spans="1:32" ht="36.75" thickBot="1" x14ac:dyDescent="0.3">
      <c r="A232" s="5" t="s">
        <v>330</v>
      </c>
      <c r="B232" s="17" t="s">
        <v>331</v>
      </c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spans="1:32" ht="15.75" thickBot="1" x14ac:dyDescent="0.3">
      <c r="A233" s="5" t="s">
        <v>332</v>
      </c>
      <c r="B233" s="17" t="s">
        <v>14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spans="1:32" ht="15.75" thickBot="1" x14ac:dyDescent="0.3">
      <c r="A234" s="5" t="s">
        <v>333</v>
      </c>
      <c r="B234" s="17" t="s">
        <v>37</v>
      </c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spans="1:32" ht="24.75" thickBot="1" x14ac:dyDescent="0.3">
      <c r="A235" s="5" t="s">
        <v>334</v>
      </c>
      <c r="B235" s="17" t="s">
        <v>335</v>
      </c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spans="1:32" ht="15.75" thickBot="1" x14ac:dyDescent="0.3">
      <c r="A236" s="5" t="s">
        <v>336</v>
      </c>
      <c r="B236" s="17" t="s">
        <v>14</v>
      </c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spans="1:32" ht="15.75" thickBot="1" x14ac:dyDescent="0.3">
      <c r="A237" s="5" t="s">
        <v>337</v>
      </c>
      <c r="B237" s="17" t="s">
        <v>37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spans="1:32" ht="15.75" thickBot="1" x14ac:dyDescent="0.3">
      <c r="A238" s="5" t="s">
        <v>338</v>
      </c>
      <c r="B238" s="17" t="s">
        <v>339</v>
      </c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spans="1:32" ht="15.75" thickBot="1" x14ac:dyDescent="0.3">
      <c r="A239" s="5" t="s">
        <v>340</v>
      </c>
      <c r="B239" s="17" t="s">
        <v>14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spans="1:32" ht="15.75" thickBot="1" x14ac:dyDescent="0.3">
      <c r="A240" s="5" t="s">
        <v>341</v>
      </c>
      <c r="B240" s="17" t="s">
        <v>37</v>
      </c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spans="1:32" ht="15.75" thickBot="1" x14ac:dyDescent="0.3">
      <c r="A241" s="5" t="s">
        <v>342</v>
      </c>
      <c r="B241" s="17" t="s">
        <v>343</v>
      </c>
      <c r="C241" s="6">
        <v>3</v>
      </c>
      <c r="D241" s="6">
        <v>0</v>
      </c>
      <c r="E241" s="6">
        <v>0</v>
      </c>
      <c r="F241" s="6">
        <v>0</v>
      </c>
      <c r="G241" s="6">
        <v>4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0</v>
      </c>
      <c r="W241" s="43">
        <v>3</v>
      </c>
      <c r="X241" s="43">
        <v>0</v>
      </c>
      <c r="Y241" s="43">
        <v>0</v>
      </c>
      <c r="Z241" s="43">
        <v>0</v>
      </c>
      <c r="AA241" s="43">
        <v>3</v>
      </c>
      <c r="AB241" s="6"/>
      <c r="AC241" s="6"/>
      <c r="AD241" s="6"/>
      <c r="AE241" s="6"/>
      <c r="AF241" s="6"/>
    </row>
    <row r="242" spans="1:32" ht="15.75" thickBot="1" x14ac:dyDescent="0.3">
      <c r="A242" s="5" t="s">
        <v>344</v>
      </c>
      <c r="B242" s="17" t="s">
        <v>14</v>
      </c>
      <c r="C242" s="6">
        <v>3</v>
      </c>
      <c r="D242" s="6">
        <v>0</v>
      </c>
      <c r="E242" s="6">
        <v>0</v>
      </c>
      <c r="F242" s="6">
        <v>0</v>
      </c>
      <c r="G242" s="6">
        <v>4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43">
        <v>3</v>
      </c>
      <c r="X242" s="43">
        <v>0</v>
      </c>
      <c r="Y242" s="43">
        <v>0</v>
      </c>
      <c r="Z242" s="43">
        <v>0</v>
      </c>
      <c r="AA242" s="43">
        <v>3</v>
      </c>
      <c r="AB242" s="6"/>
      <c r="AC242" s="6"/>
      <c r="AD242" s="6"/>
      <c r="AE242" s="6"/>
      <c r="AF242" s="6"/>
    </row>
    <row r="243" spans="1:32" ht="15.75" thickBot="1" x14ac:dyDescent="0.3">
      <c r="A243" s="5" t="s">
        <v>345</v>
      </c>
      <c r="B243" s="17" t="s">
        <v>37</v>
      </c>
      <c r="C243" s="6"/>
      <c r="D243" s="6"/>
      <c r="E243" s="6"/>
      <c r="F243" s="6"/>
      <c r="G243" s="6"/>
      <c r="H243" s="6"/>
      <c r="I243" s="6"/>
      <c r="J243" s="6">
        <v>0</v>
      </c>
      <c r="K243" s="6"/>
      <c r="L243" s="6">
        <v>0</v>
      </c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spans="1:32" ht="24.75" thickBot="1" x14ac:dyDescent="0.3">
      <c r="A244" s="5" t="s">
        <v>346</v>
      </c>
      <c r="B244" s="17" t="s">
        <v>347</v>
      </c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spans="1:32" ht="15.75" thickBot="1" x14ac:dyDescent="0.3">
      <c r="A245" s="5" t="s">
        <v>348</v>
      </c>
      <c r="B245" s="17" t="s">
        <v>14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spans="1:32" ht="15.75" thickBot="1" x14ac:dyDescent="0.3">
      <c r="A246" s="5" t="s">
        <v>349</v>
      </c>
      <c r="B246" s="17" t="s">
        <v>37</v>
      </c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spans="1:32" ht="60.75" thickBot="1" x14ac:dyDescent="0.3">
      <c r="A247" s="7" t="s">
        <v>350</v>
      </c>
      <c r="B247" s="15" t="s">
        <v>351</v>
      </c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24.75" thickBot="1" x14ac:dyDescent="0.3">
      <c r="A248" s="7" t="s">
        <v>352</v>
      </c>
      <c r="B248" s="15" t="s">
        <v>353</v>
      </c>
      <c r="C248" s="3">
        <v>47</v>
      </c>
      <c r="D248" s="3">
        <v>0</v>
      </c>
      <c r="E248" s="3">
        <v>0</v>
      </c>
      <c r="F248" s="3">
        <v>47</v>
      </c>
      <c r="G248" s="3">
        <v>0</v>
      </c>
      <c r="H248" s="3">
        <v>17</v>
      </c>
      <c r="I248" s="3">
        <v>0</v>
      </c>
      <c r="J248" s="3">
        <v>0</v>
      </c>
      <c r="K248" s="3">
        <v>17</v>
      </c>
      <c r="L248" s="3">
        <v>0</v>
      </c>
      <c r="M248" s="41">
        <v>23</v>
      </c>
      <c r="N248" s="41">
        <v>0</v>
      </c>
      <c r="O248" s="41">
        <v>0</v>
      </c>
      <c r="P248" s="41">
        <v>23</v>
      </c>
      <c r="Q248" s="41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45">
        <v>4</v>
      </c>
      <c r="X248" s="45">
        <v>0</v>
      </c>
      <c r="Y248" s="45">
        <v>0</v>
      </c>
      <c r="Z248" s="45">
        <v>4</v>
      </c>
      <c r="AA248" s="45">
        <v>0</v>
      </c>
      <c r="AB248" s="41">
        <v>3</v>
      </c>
      <c r="AC248" s="41">
        <v>0</v>
      </c>
      <c r="AD248" s="41">
        <v>0</v>
      </c>
      <c r="AE248" s="41">
        <v>3</v>
      </c>
      <c r="AF248" s="41"/>
    </row>
    <row r="249" spans="1:32" ht="48.75" thickBot="1" x14ac:dyDescent="0.3">
      <c r="A249" s="7" t="s">
        <v>354</v>
      </c>
      <c r="B249" s="15" t="s">
        <v>355</v>
      </c>
      <c r="C249" s="3">
        <v>4</v>
      </c>
      <c r="D249" s="3">
        <v>0</v>
      </c>
      <c r="E249" s="3">
        <v>0</v>
      </c>
      <c r="F249" s="3">
        <v>4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41">
        <v>4</v>
      </c>
      <c r="N249" s="41">
        <v>0</v>
      </c>
      <c r="O249" s="41">
        <v>0</v>
      </c>
      <c r="P249" s="41">
        <v>4</v>
      </c>
      <c r="Q249" s="41">
        <v>0</v>
      </c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24.75" thickBot="1" x14ac:dyDescent="0.3">
      <c r="A250" s="7" t="s">
        <v>356</v>
      </c>
      <c r="B250" s="15" t="s">
        <v>357</v>
      </c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48.75" thickBot="1" x14ac:dyDescent="0.3">
      <c r="A251" s="7" t="s">
        <v>358</v>
      </c>
      <c r="B251" s="15" t="s">
        <v>359</v>
      </c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48.75" thickBot="1" x14ac:dyDescent="0.3">
      <c r="A252" s="7" t="s">
        <v>360</v>
      </c>
      <c r="B252" s="15" t="s">
        <v>361</v>
      </c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24.75" thickBot="1" x14ac:dyDescent="0.3">
      <c r="A253" s="7" t="s">
        <v>362</v>
      </c>
      <c r="B253" s="15" t="s">
        <v>363</v>
      </c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36.75" thickBot="1" x14ac:dyDescent="0.3">
      <c r="A254" s="7" t="s">
        <v>364</v>
      </c>
      <c r="B254" s="15" t="s">
        <v>365</v>
      </c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72.75" thickBot="1" x14ac:dyDescent="0.3">
      <c r="A255" s="7" t="s">
        <v>366</v>
      </c>
      <c r="B255" s="15" t="s">
        <v>367</v>
      </c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96.75" thickBot="1" x14ac:dyDescent="0.3">
      <c r="A256" s="7" t="s">
        <v>368</v>
      </c>
      <c r="B256" s="15" t="s">
        <v>369</v>
      </c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48.75" thickBot="1" x14ac:dyDescent="0.3">
      <c r="A257" s="7" t="s">
        <v>370</v>
      </c>
      <c r="B257" s="15" t="s">
        <v>371</v>
      </c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48.75" thickBot="1" x14ac:dyDescent="0.3">
      <c r="A258" s="5" t="s">
        <v>372</v>
      </c>
      <c r="B258" s="17" t="s">
        <v>373</v>
      </c>
      <c r="C258" s="6"/>
      <c r="D258" s="6"/>
      <c r="E258" s="6"/>
      <c r="F258" s="6"/>
      <c r="G258" s="6"/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spans="1:32" ht="48.75" thickBot="1" x14ac:dyDescent="0.3">
      <c r="A259" s="5" t="s">
        <v>374</v>
      </c>
      <c r="B259" s="17" t="s">
        <v>375</v>
      </c>
      <c r="C259" s="6"/>
      <c r="D259" s="6"/>
      <c r="E259" s="6"/>
      <c r="F259" s="6"/>
      <c r="G259" s="6"/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spans="1:32" ht="48.75" thickBot="1" x14ac:dyDescent="0.3">
      <c r="A260" s="5" t="s">
        <v>376</v>
      </c>
      <c r="B260" s="17" t="s">
        <v>377</v>
      </c>
      <c r="C260" s="6"/>
      <c r="D260" s="6"/>
      <c r="E260" s="6"/>
      <c r="F260" s="6"/>
      <c r="G260" s="6"/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spans="1:32" ht="48.75" thickBot="1" x14ac:dyDescent="0.3">
      <c r="A261" s="7" t="s">
        <v>378</v>
      </c>
      <c r="B261" s="15" t="s">
        <v>379</v>
      </c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84.75" thickBot="1" x14ac:dyDescent="0.3">
      <c r="A262" s="7" t="s">
        <v>380</v>
      </c>
      <c r="B262" s="15" t="s">
        <v>381</v>
      </c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36.75" thickBot="1" x14ac:dyDescent="0.3">
      <c r="A263" s="7" t="s">
        <v>382</v>
      </c>
      <c r="B263" s="15" t="s">
        <v>383</v>
      </c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36.75" thickBot="1" x14ac:dyDescent="0.3">
      <c r="A264" s="7" t="s">
        <v>384</v>
      </c>
      <c r="B264" s="15" t="s">
        <v>385</v>
      </c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60.75" thickBot="1" x14ac:dyDescent="0.3">
      <c r="A265" s="5" t="s">
        <v>386</v>
      </c>
      <c r="B265" s="17" t="s">
        <v>387</v>
      </c>
      <c r="C265" s="6"/>
      <c r="D265" s="6"/>
      <c r="E265" s="6"/>
      <c r="F265" s="6"/>
      <c r="G265" s="6"/>
      <c r="H265" s="6">
        <v>0</v>
      </c>
      <c r="I265" s="6">
        <v>0</v>
      </c>
      <c r="J265" s="6">
        <v>0</v>
      </c>
      <c r="K265" s="6">
        <v>0</v>
      </c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spans="1:32" ht="96.75" thickBot="1" x14ac:dyDescent="0.3">
      <c r="A266" s="5" t="s">
        <v>388</v>
      </c>
      <c r="B266" s="17" t="s">
        <v>389</v>
      </c>
      <c r="C266" s="6"/>
      <c r="D266" s="6"/>
      <c r="E266" s="6"/>
      <c r="F266" s="6"/>
      <c r="G266" s="6"/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spans="1:32" ht="144.75" thickBot="1" x14ac:dyDescent="0.3">
      <c r="A267" s="5" t="s">
        <v>390</v>
      </c>
      <c r="B267" s="17" t="s">
        <v>391</v>
      </c>
      <c r="C267" s="6"/>
      <c r="D267" s="6"/>
      <c r="E267" s="6"/>
      <c r="F267" s="6"/>
      <c r="G267" s="6"/>
      <c r="H267" s="6">
        <v>0</v>
      </c>
      <c r="I267" s="6">
        <v>0</v>
      </c>
      <c r="J267" s="6">
        <v>0</v>
      </c>
      <c r="K267" s="6">
        <v>0</v>
      </c>
      <c r="L267" s="6">
        <v>0</v>
      </c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spans="1:32" ht="48.75" thickBot="1" x14ac:dyDescent="0.3">
      <c r="A268" s="5" t="s">
        <v>392</v>
      </c>
      <c r="B268" s="17" t="s">
        <v>393</v>
      </c>
      <c r="C268" s="6"/>
      <c r="D268" s="6"/>
      <c r="E268" s="6"/>
      <c r="F268" s="6"/>
      <c r="G268" s="6"/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spans="1:32" ht="48.75" thickBot="1" x14ac:dyDescent="0.3">
      <c r="A269" s="7" t="s">
        <v>394</v>
      </c>
      <c r="B269" s="15" t="s">
        <v>395</v>
      </c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72.75" thickBot="1" x14ac:dyDescent="0.3">
      <c r="A270" s="7" t="s">
        <v>396</v>
      </c>
      <c r="B270" s="15" t="s">
        <v>397</v>
      </c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</row>
    <row r="271" spans="1:32" ht="36.75" thickBot="1" x14ac:dyDescent="0.3">
      <c r="A271" s="7" t="s">
        <v>398</v>
      </c>
      <c r="B271" s="15" t="s">
        <v>399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</row>
    <row r="272" spans="1:32" ht="48.75" thickBot="1" x14ac:dyDescent="0.3">
      <c r="A272" s="7" t="s">
        <v>400</v>
      </c>
      <c r="B272" s="15" t="s">
        <v>401</v>
      </c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</row>
    <row r="273" spans="1:32" ht="36.75" thickBot="1" x14ac:dyDescent="0.3">
      <c r="A273" s="7" t="s">
        <v>402</v>
      </c>
      <c r="B273" s="15" t="s">
        <v>403</v>
      </c>
      <c r="C273" s="4">
        <v>1334</v>
      </c>
      <c r="D273" s="4"/>
      <c r="E273" s="4"/>
      <c r="F273" s="4">
        <v>1244</v>
      </c>
      <c r="G273" s="4">
        <v>90</v>
      </c>
      <c r="H273" s="4">
        <v>510</v>
      </c>
      <c r="I273" s="4">
        <v>0</v>
      </c>
      <c r="J273" s="4">
        <v>0</v>
      </c>
      <c r="K273" s="4">
        <v>510</v>
      </c>
      <c r="L273" s="4">
        <v>0</v>
      </c>
      <c r="M273" s="41">
        <v>720</v>
      </c>
      <c r="N273" s="41">
        <v>0</v>
      </c>
      <c r="O273" s="41">
        <v>0</v>
      </c>
      <c r="P273" s="41">
        <v>720</v>
      </c>
      <c r="Q273" s="41">
        <v>0</v>
      </c>
      <c r="R273" s="4"/>
      <c r="S273" s="4"/>
      <c r="T273" s="4"/>
      <c r="U273" s="4"/>
      <c r="V273" s="4"/>
      <c r="W273" s="44">
        <v>14</v>
      </c>
      <c r="X273" s="44">
        <v>0</v>
      </c>
      <c r="Y273" s="44">
        <v>0</v>
      </c>
      <c r="Z273" s="44">
        <v>14</v>
      </c>
      <c r="AA273" s="44">
        <v>0</v>
      </c>
      <c r="AB273" s="51">
        <v>90</v>
      </c>
      <c r="AC273" s="51"/>
      <c r="AD273" s="51"/>
      <c r="AE273" s="51"/>
      <c r="AF273" s="51">
        <v>90</v>
      </c>
    </row>
    <row r="274" spans="1:32" ht="84.75" thickBot="1" x14ac:dyDescent="0.3">
      <c r="A274" s="7" t="s">
        <v>404</v>
      </c>
      <c r="B274" s="15" t="s">
        <v>405</v>
      </c>
      <c r="C274" s="4">
        <v>701</v>
      </c>
      <c r="D274" s="4"/>
      <c r="E274" s="4"/>
      <c r="F274" s="4">
        <v>611</v>
      </c>
      <c r="G274" s="4">
        <v>90</v>
      </c>
      <c r="H274" s="4">
        <v>340</v>
      </c>
      <c r="I274" s="4">
        <v>0</v>
      </c>
      <c r="J274" s="4"/>
      <c r="K274" s="4">
        <v>340</v>
      </c>
      <c r="L274" s="4">
        <v>0</v>
      </c>
      <c r="M274" s="41">
        <v>259</v>
      </c>
      <c r="N274" s="41">
        <v>0</v>
      </c>
      <c r="O274" s="41">
        <v>0</v>
      </c>
      <c r="P274" s="41">
        <v>259</v>
      </c>
      <c r="Q274" s="41">
        <v>0</v>
      </c>
      <c r="R274" s="4"/>
      <c r="S274" s="4"/>
      <c r="T274" s="4"/>
      <c r="U274" s="4"/>
      <c r="V274" s="4"/>
      <c r="W274" s="44">
        <v>12</v>
      </c>
      <c r="X274" s="44">
        <v>0</v>
      </c>
      <c r="Y274" s="44">
        <v>0</v>
      </c>
      <c r="Z274" s="44">
        <v>12</v>
      </c>
      <c r="AA274" s="44">
        <v>0</v>
      </c>
      <c r="AB274" s="51">
        <v>90</v>
      </c>
      <c r="AC274" s="51"/>
      <c r="AD274" s="51"/>
      <c r="AE274" s="51"/>
      <c r="AF274" s="51">
        <v>90</v>
      </c>
    </row>
    <row r="275" spans="1:32" ht="48.75" thickBot="1" x14ac:dyDescent="0.3">
      <c r="A275" s="7" t="s">
        <v>406</v>
      </c>
      <c r="B275" s="15" t="s">
        <v>407</v>
      </c>
      <c r="C275" s="4">
        <v>7</v>
      </c>
      <c r="D275" s="4">
        <v>3</v>
      </c>
      <c r="E275" s="4">
        <v>1</v>
      </c>
      <c r="F275" s="4">
        <v>2</v>
      </c>
      <c r="G275" s="4">
        <v>1</v>
      </c>
      <c r="H275" s="4">
        <v>2</v>
      </c>
      <c r="I275" s="4"/>
      <c r="J275" s="4"/>
      <c r="K275" s="4">
        <v>2</v>
      </c>
      <c r="L275" s="4"/>
      <c r="M275" s="41">
        <v>1</v>
      </c>
      <c r="N275" s="41">
        <v>1</v>
      </c>
      <c r="O275" s="41">
        <v>1</v>
      </c>
      <c r="P275" s="41">
        <v>1</v>
      </c>
      <c r="Q275" s="41">
        <v>1</v>
      </c>
      <c r="R275" s="39">
        <v>1</v>
      </c>
      <c r="S275" s="29"/>
      <c r="T275" s="29"/>
      <c r="U275" s="29"/>
      <c r="V275" s="39">
        <v>1</v>
      </c>
      <c r="W275" s="44">
        <v>2</v>
      </c>
      <c r="X275" s="44">
        <v>0</v>
      </c>
      <c r="Y275" s="44">
        <v>0</v>
      </c>
      <c r="Z275" s="44">
        <v>2</v>
      </c>
      <c r="AA275" s="44">
        <v>0</v>
      </c>
      <c r="AB275" s="51">
        <v>1</v>
      </c>
      <c r="AC275" s="51"/>
      <c r="AD275" s="51"/>
      <c r="AE275" s="51"/>
      <c r="AF275" s="51"/>
    </row>
    <row r="276" spans="1:32" ht="36.75" thickBot="1" x14ac:dyDescent="0.3">
      <c r="A276" s="2" t="s">
        <v>408</v>
      </c>
      <c r="B276" s="15" t="s">
        <v>409</v>
      </c>
      <c r="C276" s="4">
        <v>4</v>
      </c>
      <c r="D276" s="4">
        <v>0</v>
      </c>
      <c r="E276" s="4">
        <v>0</v>
      </c>
      <c r="F276" s="4">
        <v>0</v>
      </c>
      <c r="G276" s="4">
        <v>4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1">
        <v>4</v>
      </c>
      <c r="N276" s="41">
        <v>0</v>
      </c>
      <c r="O276" s="41">
        <v>0</v>
      </c>
      <c r="P276" s="41">
        <v>0</v>
      </c>
      <c r="Q276" s="41">
        <v>4</v>
      </c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</row>
    <row r="277" spans="1:32" ht="24.75" thickBot="1" x14ac:dyDescent="0.3">
      <c r="A277" s="5" t="s">
        <v>410</v>
      </c>
      <c r="B277" s="25" t="s">
        <v>411</v>
      </c>
      <c r="C277" s="6">
        <v>3</v>
      </c>
      <c r="D277" s="6">
        <v>0</v>
      </c>
      <c r="E277" s="6">
        <v>0</v>
      </c>
      <c r="F277" s="6">
        <v>0</v>
      </c>
      <c r="G277" s="6">
        <v>3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42">
        <v>3</v>
      </c>
      <c r="N277" s="42">
        <v>0</v>
      </c>
      <c r="O277" s="42">
        <v>0</v>
      </c>
      <c r="P277" s="42">
        <v>0</v>
      </c>
      <c r="Q277" s="42">
        <v>3</v>
      </c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spans="1:32" ht="24.75" thickBot="1" x14ac:dyDescent="0.3">
      <c r="A278" s="2" t="s">
        <v>412</v>
      </c>
      <c r="B278" s="15" t="s">
        <v>413</v>
      </c>
      <c r="C278" s="4"/>
      <c r="D278" s="4"/>
      <c r="E278" s="4"/>
      <c r="F278" s="4"/>
      <c r="G278" s="4"/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</row>
    <row r="279" spans="1:32" ht="15.75" thickBot="1" x14ac:dyDescent="0.3">
      <c r="A279" s="2" t="s">
        <v>414</v>
      </c>
      <c r="B279" s="18" t="s">
        <v>415</v>
      </c>
      <c r="C279" s="4"/>
      <c r="D279" s="4"/>
      <c r="E279" s="4"/>
      <c r="F279" s="4"/>
      <c r="G279" s="4"/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</row>
    <row r="280" spans="1:32" ht="108.75" thickBot="1" x14ac:dyDescent="0.3">
      <c r="A280" s="7" t="s">
        <v>416</v>
      </c>
      <c r="B280" s="15" t="s">
        <v>417</v>
      </c>
      <c r="C280" s="4"/>
      <c r="D280" s="4"/>
      <c r="E280" s="4"/>
      <c r="F280" s="4"/>
      <c r="G280" s="4"/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</row>
    <row r="281" spans="1:32" ht="24.75" thickBot="1" x14ac:dyDescent="0.3">
      <c r="A281" s="5" t="s">
        <v>418</v>
      </c>
      <c r="B281" s="17" t="s">
        <v>419</v>
      </c>
      <c r="C281" s="6"/>
      <c r="D281" s="6"/>
      <c r="E281" s="6"/>
      <c r="F281" s="6"/>
      <c r="G281" s="6"/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spans="1:32" ht="24.75" thickBot="1" x14ac:dyDescent="0.3">
      <c r="A282" s="5" t="s">
        <v>420</v>
      </c>
      <c r="B282" s="17" t="s">
        <v>421</v>
      </c>
      <c r="C282" s="6"/>
      <c r="D282" s="6"/>
      <c r="E282" s="6"/>
      <c r="F282" s="6"/>
      <c r="G282" s="6"/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spans="1:32" ht="36.75" thickBot="1" x14ac:dyDescent="0.3">
      <c r="A283" s="5" t="s">
        <v>422</v>
      </c>
      <c r="B283" s="17" t="s">
        <v>423</v>
      </c>
      <c r="C283" s="6"/>
      <c r="D283" s="6"/>
      <c r="E283" s="6"/>
      <c r="F283" s="6"/>
      <c r="G283" s="6"/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spans="1:32" ht="24.75" thickBot="1" x14ac:dyDescent="0.3">
      <c r="A284" s="5" t="s">
        <v>424</v>
      </c>
      <c r="B284" s="17" t="s">
        <v>425</v>
      </c>
      <c r="C284" s="6"/>
      <c r="D284" s="6"/>
      <c r="E284" s="6"/>
      <c r="F284" s="6"/>
      <c r="G284" s="6"/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spans="1:32" ht="15.75" thickBot="1" x14ac:dyDescent="0.3">
      <c r="A285" s="7" t="s">
        <v>426</v>
      </c>
      <c r="B285" s="15" t="s">
        <v>427</v>
      </c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thickBot="1" x14ac:dyDescent="0.3">
      <c r="A286" s="7" t="s">
        <v>428</v>
      </c>
      <c r="B286" s="15" t="s">
        <v>429</v>
      </c>
      <c r="C286" s="3">
        <v>1822</v>
      </c>
      <c r="D286" s="3">
        <v>4</v>
      </c>
      <c r="E286" s="3">
        <v>4</v>
      </c>
      <c r="F286" s="3">
        <v>131</v>
      </c>
      <c r="G286" s="3">
        <v>1683</v>
      </c>
      <c r="H286" s="3">
        <v>91</v>
      </c>
      <c r="I286" s="3">
        <v>2</v>
      </c>
      <c r="J286" s="3">
        <v>1</v>
      </c>
      <c r="K286" s="3">
        <v>48</v>
      </c>
      <c r="L286" s="3">
        <v>40</v>
      </c>
      <c r="M286" s="41">
        <v>319</v>
      </c>
      <c r="N286" s="41">
        <v>1</v>
      </c>
      <c r="O286" s="41">
        <v>0</v>
      </c>
      <c r="P286" s="41">
        <v>51</v>
      </c>
      <c r="Q286" s="41">
        <v>267</v>
      </c>
      <c r="R286" s="29">
        <v>510</v>
      </c>
      <c r="S286" s="29">
        <v>0</v>
      </c>
      <c r="T286" s="29">
        <v>1</v>
      </c>
      <c r="U286" s="29">
        <v>25</v>
      </c>
      <c r="V286" s="29">
        <v>484</v>
      </c>
      <c r="W286" s="45">
        <v>736</v>
      </c>
      <c r="X286" s="45">
        <v>1</v>
      </c>
      <c r="Y286" s="45">
        <v>1</v>
      </c>
      <c r="Z286" s="45">
        <v>4</v>
      </c>
      <c r="AA286" s="45">
        <v>730</v>
      </c>
      <c r="AB286" s="41">
        <v>167</v>
      </c>
      <c r="AC286" s="41">
        <v>1</v>
      </c>
      <c r="AD286" s="41">
        <v>1</v>
      </c>
      <c r="AE286" s="41">
        <v>3</v>
      </c>
      <c r="AF286" s="41">
        <v>162</v>
      </c>
    </row>
    <row r="287" spans="1:32" ht="24.75" thickBot="1" x14ac:dyDescent="0.3">
      <c r="A287" s="7" t="s">
        <v>430</v>
      </c>
      <c r="B287" s="15" t="s">
        <v>431</v>
      </c>
      <c r="C287" s="3">
        <v>4</v>
      </c>
      <c r="D287" s="3">
        <v>4</v>
      </c>
      <c r="E287" s="3"/>
      <c r="F287" s="3"/>
      <c r="G287" s="3"/>
      <c r="H287" s="3">
        <v>2</v>
      </c>
      <c r="I287" s="3">
        <v>2</v>
      </c>
      <c r="J287" s="3">
        <v>0</v>
      </c>
      <c r="K287" s="3">
        <v>0</v>
      </c>
      <c r="L287" s="3">
        <v>0</v>
      </c>
      <c r="M287" s="41">
        <v>1</v>
      </c>
      <c r="N287" s="41">
        <v>1</v>
      </c>
      <c r="O287" s="41">
        <v>0</v>
      </c>
      <c r="P287" s="41">
        <v>0</v>
      </c>
      <c r="Q287" s="41">
        <v>0</v>
      </c>
      <c r="R287" s="29">
        <v>0</v>
      </c>
      <c r="S287" s="29">
        <v>0</v>
      </c>
      <c r="T287" s="29">
        <v>0</v>
      </c>
      <c r="U287" s="29">
        <v>0</v>
      </c>
      <c r="V287" s="29">
        <f t="shared" ref="V287:V289" si="141">R287</f>
        <v>0</v>
      </c>
      <c r="W287" s="45">
        <v>1</v>
      </c>
      <c r="X287" s="45">
        <v>1</v>
      </c>
      <c r="Y287" s="45">
        <v>0</v>
      </c>
      <c r="Z287" s="45">
        <v>0</v>
      </c>
      <c r="AA287" s="45">
        <v>0</v>
      </c>
      <c r="AB287" s="3"/>
      <c r="AC287" s="3"/>
      <c r="AD287" s="3"/>
      <c r="AE287" s="3"/>
      <c r="AF287" s="3"/>
    </row>
    <row r="288" spans="1:32" ht="48.75" thickBot="1" x14ac:dyDescent="0.3">
      <c r="A288" s="7" t="s">
        <v>432</v>
      </c>
      <c r="B288" s="15" t="s">
        <v>433</v>
      </c>
      <c r="C288" s="3">
        <v>4</v>
      </c>
      <c r="D288" s="3">
        <v>4</v>
      </c>
      <c r="E288" s="3"/>
      <c r="F288" s="3"/>
      <c r="G288" s="3"/>
      <c r="H288" s="3">
        <v>2</v>
      </c>
      <c r="I288" s="3">
        <v>2</v>
      </c>
      <c r="J288" s="3">
        <v>0</v>
      </c>
      <c r="K288" s="3">
        <v>0</v>
      </c>
      <c r="L288" s="3">
        <v>0</v>
      </c>
      <c r="M288" s="41">
        <v>1</v>
      </c>
      <c r="N288" s="41">
        <v>1</v>
      </c>
      <c r="O288" s="41">
        <v>0</v>
      </c>
      <c r="P288" s="41">
        <v>0</v>
      </c>
      <c r="Q288" s="41">
        <v>0</v>
      </c>
      <c r="R288" s="29">
        <v>0</v>
      </c>
      <c r="S288" s="29">
        <v>0</v>
      </c>
      <c r="T288" s="29">
        <v>0</v>
      </c>
      <c r="U288" s="29">
        <v>0</v>
      </c>
      <c r="V288" s="29">
        <f t="shared" si="141"/>
        <v>0</v>
      </c>
      <c r="W288" s="45">
        <v>1</v>
      </c>
      <c r="X288" s="45">
        <v>1</v>
      </c>
      <c r="Y288" s="45">
        <v>0</v>
      </c>
      <c r="Z288" s="45">
        <v>0</v>
      </c>
      <c r="AA288" s="45">
        <v>0</v>
      </c>
      <c r="AB288" s="3"/>
      <c r="AC288" s="3"/>
      <c r="AD288" s="3"/>
      <c r="AE288" s="3"/>
      <c r="AF288" s="3"/>
    </row>
    <row r="289" spans="1:32" ht="24.75" thickBot="1" x14ac:dyDescent="0.3">
      <c r="A289" s="7" t="s">
        <v>434</v>
      </c>
      <c r="B289" s="15" t="s">
        <v>435</v>
      </c>
      <c r="C289" s="3">
        <v>216</v>
      </c>
      <c r="D289" s="3">
        <v>50</v>
      </c>
      <c r="E289" s="3">
        <v>0</v>
      </c>
      <c r="F289" s="3">
        <v>24</v>
      </c>
      <c r="G289" s="3">
        <v>142</v>
      </c>
      <c r="H289" s="3">
        <v>76</v>
      </c>
      <c r="I289" s="3">
        <v>48</v>
      </c>
      <c r="J289" s="3">
        <v>0</v>
      </c>
      <c r="K289" s="3">
        <v>19</v>
      </c>
      <c r="L289" s="3">
        <v>9</v>
      </c>
      <c r="M289" s="41">
        <v>24</v>
      </c>
      <c r="N289" s="41">
        <v>1</v>
      </c>
      <c r="O289" s="41">
        <v>0</v>
      </c>
      <c r="P289" s="41">
        <v>5</v>
      </c>
      <c r="Q289" s="41">
        <v>18</v>
      </c>
      <c r="R289" s="29">
        <v>88</v>
      </c>
      <c r="S289" s="29">
        <v>0</v>
      </c>
      <c r="T289" s="29">
        <v>0</v>
      </c>
      <c r="U289" s="29">
        <v>0</v>
      </c>
      <c r="V289" s="29">
        <f t="shared" si="141"/>
        <v>88</v>
      </c>
      <c r="W289" s="45">
        <v>27</v>
      </c>
      <c r="X289" s="45">
        <v>1</v>
      </c>
      <c r="Y289" s="45">
        <v>0</v>
      </c>
      <c r="Z289" s="45">
        <v>0</v>
      </c>
      <c r="AA289" s="45">
        <v>26</v>
      </c>
      <c r="AB289" s="3">
        <v>1</v>
      </c>
      <c r="AC289" s="3"/>
      <c r="AD289" s="3"/>
      <c r="AE289" s="3"/>
      <c r="AF289" s="3">
        <v>1</v>
      </c>
    </row>
    <row r="290" spans="1:32" ht="24.75" thickBot="1" x14ac:dyDescent="0.3">
      <c r="A290" s="7" t="s">
        <v>436</v>
      </c>
      <c r="B290" s="15" t="s">
        <v>437</v>
      </c>
      <c r="C290" s="3">
        <v>64</v>
      </c>
      <c r="D290" s="3">
        <v>44</v>
      </c>
      <c r="E290" s="3"/>
      <c r="F290" s="3">
        <v>17</v>
      </c>
      <c r="G290" s="3">
        <v>3</v>
      </c>
      <c r="H290" s="3">
        <v>61</v>
      </c>
      <c r="I290" s="3">
        <v>42</v>
      </c>
      <c r="J290" s="3">
        <v>0</v>
      </c>
      <c r="K290" s="3">
        <v>17</v>
      </c>
      <c r="L290" s="3">
        <v>2</v>
      </c>
      <c r="M290" s="41">
        <v>1</v>
      </c>
      <c r="N290" s="41">
        <v>1</v>
      </c>
      <c r="O290" s="41">
        <v>0</v>
      </c>
      <c r="P290" s="41">
        <v>0</v>
      </c>
      <c r="Q290" s="41">
        <v>0</v>
      </c>
      <c r="R290" s="3"/>
      <c r="S290" s="3"/>
      <c r="T290" s="3"/>
      <c r="U290" s="3"/>
      <c r="V290" s="3"/>
      <c r="W290" s="45">
        <v>2</v>
      </c>
      <c r="X290" s="45">
        <v>1</v>
      </c>
      <c r="Y290" s="45">
        <v>0</v>
      </c>
      <c r="Z290" s="45">
        <v>0</v>
      </c>
      <c r="AA290" s="45">
        <v>1</v>
      </c>
      <c r="AB290" s="3"/>
      <c r="AC290" s="3"/>
      <c r="AD290" s="3"/>
      <c r="AE290" s="3"/>
      <c r="AF290" s="3"/>
    </row>
    <row r="291" spans="1:32" ht="60.75" thickBot="1" x14ac:dyDescent="0.3">
      <c r="A291" s="7" t="s">
        <v>438</v>
      </c>
      <c r="B291" s="15" t="s">
        <v>439</v>
      </c>
      <c r="C291" s="3"/>
      <c r="D291" s="3"/>
      <c r="E291" s="3"/>
      <c r="F291" s="3"/>
      <c r="G291" s="3"/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36.75" thickBot="1" x14ac:dyDescent="0.3">
      <c r="A292" s="5" t="s">
        <v>440</v>
      </c>
      <c r="B292" s="24" t="s">
        <v>441</v>
      </c>
      <c r="C292" s="6"/>
      <c r="D292" s="6"/>
      <c r="E292" s="6"/>
      <c r="F292" s="6"/>
      <c r="G292" s="6"/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spans="1:32" ht="48.75" thickBot="1" x14ac:dyDescent="0.3">
      <c r="A293" s="5" t="s">
        <v>442</v>
      </c>
      <c r="B293" s="24" t="s">
        <v>443</v>
      </c>
      <c r="C293" s="6"/>
      <c r="D293" s="6"/>
      <c r="E293" s="6"/>
      <c r="F293" s="6"/>
      <c r="G293" s="6"/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spans="1:32" ht="24.75" thickBot="1" x14ac:dyDescent="0.3">
      <c r="A294" s="7" t="s">
        <v>444</v>
      </c>
      <c r="B294" s="15" t="s">
        <v>445</v>
      </c>
      <c r="C294" s="45">
        <v>63</v>
      </c>
      <c r="D294" s="45">
        <v>43</v>
      </c>
      <c r="E294" s="45"/>
      <c r="F294" s="45">
        <v>17</v>
      </c>
      <c r="G294" s="45">
        <v>3</v>
      </c>
      <c r="H294" s="45">
        <v>61</v>
      </c>
      <c r="I294" s="45">
        <v>42</v>
      </c>
      <c r="J294" s="45">
        <v>0</v>
      </c>
      <c r="K294" s="45">
        <v>17</v>
      </c>
      <c r="L294" s="45">
        <v>2</v>
      </c>
      <c r="M294" s="41"/>
      <c r="N294" s="41"/>
      <c r="O294" s="41"/>
      <c r="P294" s="41"/>
      <c r="Q294" s="41"/>
      <c r="R294" s="45"/>
      <c r="S294" s="45"/>
      <c r="T294" s="45"/>
      <c r="U294" s="45"/>
      <c r="V294" s="45"/>
      <c r="W294" s="45">
        <v>2</v>
      </c>
      <c r="X294" s="45">
        <v>1</v>
      </c>
      <c r="Y294" s="45">
        <v>0</v>
      </c>
      <c r="Z294" s="45">
        <v>0</v>
      </c>
      <c r="AA294" s="45">
        <v>1</v>
      </c>
      <c r="AB294" s="3"/>
      <c r="AC294" s="3"/>
      <c r="AD294" s="3"/>
      <c r="AE294" s="3"/>
      <c r="AF294" s="3"/>
    </row>
    <row r="295" spans="1:32" ht="36.75" thickBot="1" x14ac:dyDescent="0.3">
      <c r="A295" s="5" t="s">
        <v>446</v>
      </c>
      <c r="B295" s="17" t="s">
        <v>447</v>
      </c>
      <c r="C295" s="6"/>
      <c r="D295" s="6"/>
      <c r="E295" s="6"/>
      <c r="F295" s="6"/>
      <c r="G295" s="6"/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spans="1:32" ht="48.75" thickBot="1" x14ac:dyDescent="0.3">
      <c r="A296" s="5" t="s">
        <v>448</v>
      </c>
      <c r="B296" s="17" t="s">
        <v>449</v>
      </c>
      <c r="C296" s="6"/>
      <c r="D296" s="6"/>
      <c r="E296" s="6"/>
      <c r="F296" s="6"/>
      <c r="G296" s="6"/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spans="1:32" ht="36.75" thickBot="1" x14ac:dyDescent="0.3">
      <c r="A297" s="7" t="s">
        <v>450</v>
      </c>
      <c r="B297" s="15" t="s">
        <v>451</v>
      </c>
      <c r="C297" s="3"/>
      <c r="D297" s="3"/>
      <c r="E297" s="3"/>
      <c r="F297" s="3"/>
      <c r="G297" s="3"/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60.75" thickBot="1" x14ac:dyDescent="0.3">
      <c r="A298" s="5" t="s">
        <v>452</v>
      </c>
      <c r="B298" s="24" t="s">
        <v>453</v>
      </c>
      <c r="C298" s="6"/>
      <c r="D298" s="6"/>
      <c r="E298" s="6"/>
      <c r="F298" s="6"/>
      <c r="G298" s="6"/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spans="1:32" ht="72.75" thickBot="1" x14ac:dyDescent="0.3">
      <c r="A299" s="7" t="s">
        <v>454</v>
      </c>
      <c r="B299" s="15" t="s">
        <v>455</v>
      </c>
      <c r="C299" s="3"/>
      <c r="D299" s="3"/>
      <c r="E299" s="3"/>
      <c r="F299" s="3"/>
      <c r="G299" s="3"/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41">
        <v>3</v>
      </c>
      <c r="N299" s="41">
        <v>0</v>
      </c>
      <c r="O299" s="41">
        <v>0</v>
      </c>
      <c r="P299" s="41">
        <v>0</v>
      </c>
      <c r="Q299" s="41">
        <v>3</v>
      </c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48.75" thickBot="1" x14ac:dyDescent="0.3">
      <c r="A300" s="7" t="s">
        <v>456</v>
      </c>
      <c r="B300" s="15" t="s">
        <v>457</v>
      </c>
      <c r="C300" s="3"/>
      <c r="D300" s="3"/>
      <c r="E300" s="3"/>
      <c r="F300" s="3"/>
      <c r="G300" s="3"/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41">
        <v>3</v>
      </c>
      <c r="N300" s="41">
        <v>0</v>
      </c>
      <c r="O300" s="41">
        <v>0</v>
      </c>
      <c r="P300" s="41">
        <v>0</v>
      </c>
      <c r="Q300" s="41">
        <v>3</v>
      </c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48.75" thickBot="1" x14ac:dyDescent="0.3">
      <c r="A301" s="5" t="s">
        <v>458</v>
      </c>
      <c r="B301" s="24" t="s">
        <v>459</v>
      </c>
      <c r="C301" s="6"/>
      <c r="D301" s="6"/>
      <c r="E301" s="6"/>
      <c r="F301" s="6"/>
      <c r="G301" s="6"/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42">
        <v>3</v>
      </c>
      <c r="N301" s="42">
        <v>0</v>
      </c>
      <c r="O301" s="42">
        <v>0</v>
      </c>
      <c r="P301" s="42">
        <v>0</v>
      </c>
      <c r="Q301" s="42">
        <v>3</v>
      </c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spans="1:32" ht="36.75" thickBot="1" x14ac:dyDescent="0.3">
      <c r="A302" s="7" t="s">
        <v>460</v>
      </c>
      <c r="B302" s="15" t="s">
        <v>461</v>
      </c>
      <c r="C302" s="3">
        <v>111</v>
      </c>
      <c r="D302" s="3">
        <v>3</v>
      </c>
      <c r="E302" s="3">
        <v>1</v>
      </c>
      <c r="F302" s="3">
        <v>54</v>
      </c>
      <c r="G302" s="3">
        <v>53</v>
      </c>
      <c r="H302" s="3">
        <v>90</v>
      </c>
      <c r="I302" s="3">
        <v>2</v>
      </c>
      <c r="J302" s="3">
        <v>1</v>
      </c>
      <c r="K302" s="3">
        <v>48</v>
      </c>
      <c r="L302" s="3">
        <v>39</v>
      </c>
      <c r="M302" s="41">
        <v>21</v>
      </c>
      <c r="N302" s="41">
        <v>1</v>
      </c>
      <c r="O302" s="41">
        <v>0</v>
      </c>
      <c r="P302" s="41">
        <v>6</v>
      </c>
      <c r="Q302" s="41">
        <v>14</v>
      </c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36.75" thickBot="1" x14ac:dyDescent="0.3">
      <c r="A303" s="7" t="s">
        <v>462</v>
      </c>
      <c r="B303" s="15" t="s">
        <v>463</v>
      </c>
      <c r="C303" s="3">
        <v>410</v>
      </c>
      <c r="D303" s="3">
        <v>3</v>
      </c>
      <c r="E303" s="3">
        <v>2</v>
      </c>
      <c r="F303" s="3">
        <v>99</v>
      </c>
      <c r="G303" s="3">
        <v>306</v>
      </c>
      <c r="H303" s="45">
        <v>90</v>
      </c>
      <c r="I303" s="45">
        <v>2</v>
      </c>
      <c r="J303" s="45">
        <v>1</v>
      </c>
      <c r="K303" s="45">
        <v>48</v>
      </c>
      <c r="L303" s="45">
        <v>39</v>
      </c>
      <c r="M303" s="41">
        <v>319</v>
      </c>
      <c r="N303" s="41">
        <v>1</v>
      </c>
      <c r="O303" s="41">
        <v>0</v>
      </c>
      <c r="P303" s="41">
        <v>51</v>
      </c>
      <c r="Q303" s="41">
        <v>267</v>
      </c>
      <c r="R303" s="29">
        <v>1</v>
      </c>
      <c r="S303" s="29">
        <v>0</v>
      </c>
      <c r="T303" s="29">
        <v>1</v>
      </c>
      <c r="U303" s="29">
        <v>0</v>
      </c>
      <c r="V303" s="29">
        <v>0</v>
      </c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36.75" thickBot="1" x14ac:dyDescent="0.3">
      <c r="A304" s="7" t="s">
        <v>464</v>
      </c>
      <c r="B304" s="15" t="s">
        <v>461</v>
      </c>
      <c r="C304" s="45">
        <v>111</v>
      </c>
      <c r="D304" s="45">
        <v>3</v>
      </c>
      <c r="E304" s="45">
        <v>1</v>
      </c>
      <c r="F304" s="45">
        <v>54</v>
      </c>
      <c r="G304" s="45">
        <v>53</v>
      </c>
      <c r="H304" s="45">
        <v>90</v>
      </c>
      <c r="I304" s="45">
        <v>2</v>
      </c>
      <c r="J304" s="45">
        <v>1</v>
      </c>
      <c r="K304" s="45">
        <v>48</v>
      </c>
      <c r="L304" s="45">
        <v>39</v>
      </c>
      <c r="M304" s="41">
        <v>21</v>
      </c>
      <c r="N304" s="41">
        <v>1</v>
      </c>
      <c r="O304" s="41">
        <v>0</v>
      </c>
      <c r="P304" s="41">
        <v>6</v>
      </c>
      <c r="Q304" s="41">
        <v>14</v>
      </c>
      <c r="R304" s="29">
        <v>0</v>
      </c>
      <c r="S304" s="29">
        <v>0</v>
      </c>
      <c r="T304" s="29">
        <v>0</v>
      </c>
      <c r="U304" s="29">
        <v>0</v>
      </c>
      <c r="V304" s="29">
        <v>0</v>
      </c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24.75" thickBot="1" x14ac:dyDescent="0.3">
      <c r="A305" s="7" t="s">
        <v>465</v>
      </c>
      <c r="B305" s="15" t="s">
        <v>466</v>
      </c>
      <c r="C305" s="3">
        <v>101</v>
      </c>
      <c r="D305" s="3">
        <v>3</v>
      </c>
      <c r="E305" s="3">
        <v>2</v>
      </c>
      <c r="F305" s="3">
        <v>54</v>
      </c>
      <c r="G305" s="3">
        <v>42</v>
      </c>
      <c r="H305" s="3">
        <v>79</v>
      </c>
      <c r="I305" s="3">
        <v>2</v>
      </c>
      <c r="J305" s="3">
        <v>1</v>
      </c>
      <c r="K305" s="3">
        <v>48</v>
      </c>
      <c r="L305" s="3">
        <v>28</v>
      </c>
      <c r="M305" s="41">
        <v>21</v>
      </c>
      <c r="N305" s="41">
        <v>1</v>
      </c>
      <c r="O305" s="41">
        <v>0</v>
      </c>
      <c r="P305" s="41">
        <v>6</v>
      </c>
      <c r="Q305" s="41">
        <v>14</v>
      </c>
      <c r="R305" s="29">
        <v>1</v>
      </c>
      <c r="S305" s="29">
        <v>0</v>
      </c>
      <c r="T305" s="29">
        <v>1</v>
      </c>
      <c r="U305" s="29">
        <v>0</v>
      </c>
      <c r="V305" s="29">
        <v>0</v>
      </c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24.75" thickBot="1" x14ac:dyDescent="0.3">
      <c r="A306" s="7" t="s">
        <v>467</v>
      </c>
      <c r="B306" s="15" t="s">
        <v>468</v>
      </c>
      <c r="C306" s="3">
        <v>16</v>
      </c>
      <c r="D306" s="3">
        <v>0</v>
      </c>
      <c r="E306" s="3">
        <v>0</v>
      </c>
      <c r="F306" s="3">
        <v>16</v>
      </c>
      <c r="G306" s="3">
        <v>0</v>
      </c>
      <c r="H306" s="3">
        <v>16</v>
      </c>
      <c r="I306" s="3">
        <v>0</v>
      </c>
      <c r="J306" s="3">
        <v>0</v>
      </c>
      <c r="K306" s="3">
        <v>16</v>
      </c>
      <c r="L306" s="3"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36.75" thickBot="1" x14ac:dyDescent="0.3">
      <c r="A307" s="7" t="s">
        <v>469</v>
      </c>
      <c r="B307" s="15" t="s">
        <v>470</v>
      </c>
      <c r="C307" s="3">
        <v>16</v>
      </c>
      <c r="D307" s="3">
        <v>0</v>
      </c>
      <c r="E307" s="3">
        <v>0</v>
      </c>
      <c r="F307" s="3">
        <v>16</v>
      </c>
      <c r="G307" s="3"/>
      <c r="H307" s="3">
        <v>16</v>
      </c>
      <c r="I307" s="3">
        <v>0</v>
      </c>
      <c r="J307" s="3">
        <v>0</v>
      </c>
      <c r="K307" s="3">
        <v>16</v>
      </c>
      <c r="L307" s="3"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48.75" thickBot="1" x14ac:dyDescent="0.3">
      <c r="A308" s="7" t="s">
        <v>471</v>
      </c>
      <c r="B308" s="15" t="s">
        <v>472</v>
      </c>
      <c r="C308" s="3"/>
      <c r="D308" s="3"/>
      <c r="E308" s="3"/>
      <c r="F308" s="3"/>
      <c r="G308" s="3"/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48.75" thickBot="1" x14ac:dyDescent="0.3">
      <c r="A309" s="7" t="s">
        <v>473</v>
      </c>
      <c r="B309" s="15" t="s">
        <v>474</v>
      </c>
      <c r="C309" s="3"/>
      <c r="D309" s="3"/>
      <c r="E309" s="3"/>
      <c r="F309" s="3"/>
      <c r="G309" s="3"/>
      <c r="H309" s="45">
        <v>16</v>
      </c>
      <c r="I309" s="45">
        <v>0</v>
      </c>
      <c r="J309" s="45">
        <v>0</v>
      </c>
      <c r="K309" s="45">
        <v>16</v>
      </c>
      <c r="L309" s="45">
        <v>0</v>
      </c>
      <c r="M309" s="3"/>
      <c r="N309" s="3"/>
      <c r="O309" s="3"/>
      <c r="P309" s="3"/>
      <c r="Q309" s="3"/>
      <c r="R309" s="3">
        <v>0</v>
      </c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36.75" thickBot="1" x14ac:dyDescent="0.3">
      <c r="A310" s="2" t="s">
        <v>475</v>
      </c>
      <c r="B310" s="15" t="s">
        <v>476</v>
      </c>
      <c r="C310" s="44">
        <v>8</v>
      </c>
      <c r="D310" s="44">
        <v>2</v>
      </c>
      <c r="E310" s="44">
        <v>2</v>
      </c>
      <c r="F310" s="44">
        <v>2</v>
      </c>
      <c r="G310" s="44">
        <v>2</v>
      </c>
      <c r="H310" s="44">
        <v>2</v>
      </c>
      <c r="I310" s="44">
        <v>2</v>
      </c>
      <c r="J310" s="44">
        <v>2</v>
      </c>
      <c r="K310" s="44">
        <v>2</v>
      </c>
      <c r="L310" s="44">
        <v>2</v>
      </c>
      <c r="M310" s="51">
        <v>3</v>
      </c>
      <c r="N310" s="51">
        <v>3</v>
      </c>
      <c r="O310" s="51">
        <v>3</v>
      </c>
      <c r="P310" s="51">
        <v>3</v>
      </c>
      <c r="Q310" s="51">
        <v>3</v>
      </c>
      <c r="R310" s="44">
        <v>1</v>
      </c>
      <c r="S310" s="44"/>
      <c r="T310" s="44"/>
      <c r="U310" s="44"/>
      <c r="V310" s="44"/>
      <c r="W310" s="44">
        <v>2</v>
      </c>
      <c r="X310" s="44">
        <v>2</v>
      </c>
      <c r="Y310" s="44">
        <v>2</v>
      </c>
      <c r="Z310" s="44">
        <v>2</v>
      </c>
      <c r="AA310" s="44">
        <v>2</v>
      </c>
      <c r="AB310" s="44"/>
      <c r="AC310" s="44"/>
      <c r="AD310" s="44"/>
      <c r="AE310" s="44"/>
      <c r="AF310" s="44"/>
    </row>
    <row r="311" spans="1:32" ht="15.75" thickBot="1" x14ac:dyDescent="0.3">
      <c r="A311" s="5" t="s">
        <v>477</v>
      </c>
      <c r="B311" s="16" t="s">
        <v>478</v>
      </c>
      <c r="C311" s="43">
        <v>7</v>
      </c>
      <c r="D311" s="43">
        <v>2</v>
      </c>
      <c r="E311" s="43">
        <v>2</v>
      </c>
      <c r="F311" s="43">
        <v>2</v>
      </c>
      <c r="G311" s="43">
        <v>1</v>
      </c>
      <c r="H311" s="43">
        <v>2</v>
      </c>
      <c r="I311" s="43">
        <v>2</v>
      </c>
      <c r="J311" s="43">
        <v>2</v>
      </c>
      <c r="K311" s="43">
        <v>2</v>
      </c>
      <c r="L311" s="43">
        <v>2</v>
      </c>
      <c r="M311" s="42">
        <v>2</v>
      </c>
      <c r="N311" s="42">
        <v>2</v>
      </c>
      <c r="O311" s="42">
        <v>2</v>
      </c>
      <c r="P311" s="42">
        <v>2</v>
      </c>
      <c r="Q311" s="42">
        <v>2</v>
      </c>
      <c r="R311" s="43">
        <v>1</v>
      </c>
      <c r="S311" s="43"/>
      <c r="T311" s="43"/>
      <c r="U311" s="43"/>
      <c r="V311" s="43"/>
      <c r="W311" s="43">
        <v>2</v>
      </c>
      <c r="X311" s="43">
        <v>2</v>
      </c>
      <c r="Y311" s="43">
        <v>2</v>
      </c>
      <c r="Z311" s="43">
        <v>2</v>
      </c>
      <c r="AA311" s="43">
        <v>2</v>
      </c>
      <c r="AB311" s="43"/>
      <c r="AC311" s="43"/>
      <c r="AD311" s="43"/>
      <c r="AE311" s="43"/>
      <c r="AF311" s="43"/>
    </row>
    <row r="312" spans="1:32" ht="24.75" thickBot="1" x14ac:dyDescent="0.3">
      <c r="A312" s="7" t="s">
        <v>479</v>
      </c>
      <c r="B312" s="15" t="s">
        <v>480</v>
      </c>
      <c r="C312" s="45">
        <v>2</v>
      </c>
      <c r="D312" s="45">
        <v>2</v>
      </c>
      <c r="E312" s="45">
        <v>2</v>
      </c>
      <c r="F312" s="45">
        <v>2</v>
      </c>
      <c r="G312" s="45">
        <v>1</v>
      </c>
      <c r="H312" s="45">
        <v>2</v>
      </c>
      <c r="I312" s="45">
        <v>2</v>
      </c>
      <c r="J312" s="45">
        <v>2</v>
      </c>
      <c r="K312" s="45">
        <v>2</v>
      </c>
      <c r="L312" s="45">
        <v>2</v>
      </c>
      <c r="M312" s="41">
        <v>2</v>
      </c>
      <c r="N312" s="41">
        <v>2</v>
      </c>
      <c r="O312" s="41">
        <v>2</v>
      </c>
      <c r="P312" s="41">
        <v>2</v>
      </c>
      <c r="Q312" s="41">
        <v>2</v>
      </c>
      <c r="R312" s="45">
        <v>1</v>
      </c>
      <c r="S312" s="45"/>
      <c r="T312" s="45"/>
      <c r="U312" s="45"/>
      <c r="V312" s="45"/>
      <c r="W312" s="45">
        <v>2</v>
      </c>
      <c r="X312" s="45">
        <v>2</v>
      </c>
      <c r="Y312" s="45">
        <v>0</v>
      </c>
      <c r="Z312" s="45">
        <v>0</v>
      </c>
      <c r="AA312" s="45">
        <v>0</v>
      </c>
      <c r="AB312" s="45"/>
      <c r="AC312" s="45"/>
      <c r="AD312" s="45"/>
      <c r="AE312" s="45"/>
      <c r="AF312" s="45"/>
    </row>
    <row r="313" spans="1:32" ht="15.75" thickBot="1" x14ac:dyDescent="0.3">
      <c r="A313" s="5" t="s">
        <v>481</v>
      </c>
      <c r="B313" s="17" t="s">
        <v>14</v>
      </c>
      <c r="C313" s="43">
        <v>1</v>
      </c>
      <c r="D313" s="43">
        <v>1</v>
      </c>
      <c r="E313" s="43">
        <v>1</v>
      </c>
      <c r="F313" s="43">
        <v>1</v>
      </c>
      <c r="G313" s="43">
        <v>1</v>
      </c>
      <c r="H313" s="43">
        <v>1</v>
      </c>
      <c r="I313" s="43">
        <v>1</v>
      </c>
      <c r="J313" s="43">
        <v>1</v>
      </c>
      <c r="K313" s="43">
        <v>1</v>
      </c>
      <c r="L313" s="43">
        <v>1</v>
      </c>
      <c r="M313" s="42">
        <v>2</v>
      </c>
      <c r="N313" s="42">
        <v>2</v>
      </c>
      <c r="O313" s="42">
        <v>2</v>
      </c>
      <c r="P313" s="42">
        <v>2</v>
      </c>
      <c r="Q313" s="42">
        <v>2</v>
      </c>
      <c r="R313" s="43">
        <v>1</v>
      </c>
      <c r="S313" s="43"/>
      <c r="T313" s="43"/>
      <c r="U313" s="43"/>
      <c r="V313" s="43"/>
      <c r="W313" s="43">
        <v>2</v>
      </c>
      <c r="X313" s="43">
        <v>0</v>
      </c>
      <c r="Y313" s="43">
        <v>0</v>
      </c>
      <c r="Z313" s="43">
        <v>0</v>
      </c>
      <c r="AA313" s="43">
        <v>0</v>
      </c>
      <c r="AB313" s="43"/>
      <c r="AC313" s="43"/>
      <c r="AD313" s="43"/>
      <c r="AE313" s="43"/>
      <c r="AF313" s="43"/>
    </row>
    <row r="314" spans="1:32" ht="15.75" thickBot="1" x14ac:dyDescent="0.3">
      <c r="A314" s="5" t="s">
        <v>482</v>
      </c>
      <c r="B314" s="17" t="s">
        <v>37</v>
      </c>
      <c r="C314" s="43">
        <v>1</v>
      </c>
      <c r="D314" s="43">
        <v>1</v>
      </c>
      <c r="E314" s="43">
        <v>1</v>
      </c>
      <c r="F314" s="43">
        <v>1</v>
      </c>
      <c r="G314" s="43">
        <v>1</v>
      </c>
      <c r="H314" s="43">
        <v>1</v>
      </c>
      <c r="I314" s="43">
        <v>1</v>
      </c>
      <c r="J314" s="43">
        <v>1</v>
      </c>
      <c r="K314" s="43">
        <v>1</v>
      </c>
      <c r="L314" s="43">
        <v>1</v>
      </c>
      <c r="M314" s="42">
        <v>2</v>
      </c>
      <c r="N314" s="42">
        <v>2</v>
      </c>
      <c r="O314" s="42">
        <v>2</v>
      </c>
      <c r="P314" s="42">
        <v>2</v>
      </c>
      <c r="Q314" s="42">
        <v>2</v>
      </c>
      <c r="R314" s="43">
        <v>1</v>
      </c>
      <c r="S314" s="43"/>
      <c r="T314" s="43"/>
      <c r="U314" s="43"/>
      <c r="V314" s="43"/>
      <c r="W314" s="43">
        <v>2</v>
      </c>
      <c r="X314" s="43">
        <v>2</v>
      </c>
      <c r="Y314" s="43">
        <v>0</v>
      </c>
      <c r="Z314" s="43">
        <v>0</v>
      </c>
      <c r="AA314" s="43">
        <v>0</v>
      </c>
      <c r="AB314" s="43"/>
      <c r="AC314" s="43"/>
      <c r="AD314" s="43"/>
      <c r="AE314" s="43"/>
      <c r="AF314" s="43"/>
    </row>
    <row r="315" spans="1:32" ht="36.75" thickBot="1" x14ac:dyDescent="0.3">
      <c r="A315" s="7" t="s">
        <v>483</v>
      </c>
      <c r="B315" s="15" t="s">
        <v>484</v>
      </c>
      <c r="C315" s="45">
        <v>3</v>
      </c>
      <c r="D315" s="45">
        <v>1</v>
      </c>
      <c r="E315" s="45">
        <v>1</v>
      </c>
      <c r="F315" s="45">
        <v>1</v>
      </c>
      <c r="G315" s="45">
        <v>1</v>
      </c>
      <c r="H315" s="45">
        <v>0</v>
      </c>
      <c r="I315" s="45">
        <v>0</v>
      </c>
      <c r="J315" s="45">
        <v>0</v>
      </c>
      <c r="K315" s="45">
        <v>0</v>
      </c>
      <c r="L315" s="45">
        <v>0</v>
      </c>
      <c r="M315" s="41">
        <v>2</v>
      </c>
      <c r="N315" s="41">
        <v>2</v>
      </c>
      <c r="O315" s="41">
        <v>2</v>
      </c>
      <c r="P315" s="41">
        <v>2</v>
      </c>
      <c r="Q315" s="42">
        <v>2</v>
      </c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1">
        <v>1</v>
      </c>
      <c r="AC315" s="41"/>
      <c r="AD315" s="41"/>
      <c r="AE315" s="41"/>
      <c r="AF315" s="41">
        <v>1</v>
      </c>
    </row>
    <row r="316" spans="1:32" ht="24.75" thickBot="1" x14ac:dyDescent="0.3">
      <c r="A316" s="7" t="s">
        <v>485</v>
      </c>
      <c r="B316" s="15" t="s">
        <v>486</v>
      </c>
      <c r="C316" s="45">
        <v>11615</v>
      </c>
      <c r="D316" s="45">
        <v>3602</v>
      </c>
      <c r="E316" s="45">
        <v>189</v>
      </c>
      <c r="F316" s="45">
        <v>2938</v>
      </c>
      <c r="G316" s="45">
        <v>4886</v>
      </c>
      <c r="H316" s="45">
        <v>10841</v>
      </c>
      <c r="I316" s="45">
        <v>3584</v>
      </c>
      <c r="J316" s="45">
        <v>150</v>
      </c>
      <c r="K316" s="45">
        <v>2848</v>
      </c>
      <c r="L316" s="45">
        <v>4259</v>
      </c>
      <c r="M316" s="41">
        <v>417</v>
      </c>
      <c r="N316" s="41">
        <v>18</v>
      </c>
      <c r="O316" s="41">
        <v>0</v>
      </c>
      <c r="P316" s="41">
        <v>90</v>
      </c>
      <c r="Q316" s="41">
        <v>309</v>
      </c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1">
        <v>357</v>
      </c>
      <c r="AC316" s="41"/>
      <c r="AD316" s="41">
        <v>39</v>
      </c>
      <c r="AE316" s="41"/>
      <c r="AF316" s="41">
        <v>318</v>
      </c>
    </row>
    <row r="317" spans="1:32" ht="15.75" thickBot="1" x14ac:dyDescent="0.3">
      <c r="A317" s="2" t="s">
        <v>487</v>
      </c>
      <c r="B317" s="15" t="s">
        <v>488</v>
      </c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thickBot="1" x14ac:dyDescent="0.3">
      <c r="A318" s="5" t="s">
        <v>489</v>
      </c>
      <c r="B318" s="17" t="s">
        <v>490</v>
      </c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24.75" thickBot="1" x14ac:dyDescent="0.3">
      <c r="A319" s="2" t="s">
        <v>491</v>
      </c>
      <c r="B319" s="15" t="s">
        <v>492</v>
      </c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thickBot="1" x14ac:dyDescent="0.3">
      <c r="A320" s="5" t="s">
        <v>493</v>
      </c>
      <c r="B320" s="17" t="s">
        <v>494</v>
      </c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48.75" thickBot="1" x14ac:dyDescent="0.3">
      <c r="A321" s="5" t="s">
        <v>495</v>
      </c>
      <c r="B321" s="17" t="s">
        <v>496</v>
      </c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24.75" thickBot="1" x14ac:dyDescent="0.3">
      <c r="A322" s="5" t="s">
        <v>497</v>
      </c>
      <c r="B322" s="17" t="s">
        <v>498</v>
      </c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75" thickBot="1" x14ac:dyDescent="0.3">
      <c r="A323" s="5" t="s">
        <v>499</v>
      </c>
      <c r="B323" s="17" t="s">
        <v>500</v>
      </c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24.75" thickBot="1" x14ac:dyDescent="0.3">
      <c r="A324" s="2" t="s">
        <v>501</v>
      </c>
      <c r="B324" s="15" t="s">
        <v>502</v>
      </c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thickBot="1" x14ac:dyDescent="0.3">
      <c r="A325" s="5" t="s">
        <v>503</v>
      </c>
      <c r="B325" s="17" t="s">
        <v>504</v>
      </c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75" thickBot="1" x14ac:dyDescent="0.3">
      <c r="A326" s="5" t="s">
        <v>505</v>
      </c>
      <c r="B326" s="17" t="s">
        <v>506</v>
      </c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24.75" thickBot="1" x14ac:dyDescent="0.3">
      <c r="A327" s="2" t="s">
        <v>507</v>
      </c>
      <c r="B327" s="15" t="s">
        <v>508</v>
      </c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thickBot="1" x14ac:dyDescent="0.3">
      <c r="A328" s="5" t="s">
        <v>509</v>
      </c>
      <c r="B328" s="17" t="s">
        <v>504</v>
      </c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75" thickBot="1" x14ac:dyDescent="0.3">
      <c r="A329" s="5" t="s">
        <v>510</v>
      </c>
      <c r="B329" s="17" t="s">
        <v>506</v>
      </c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24.75" thickBot="1" x14ac:dyDescent="0.3">
      <c r="A330" s="2" t="s">
        <v>511</v>
      </c>
      <c r="B330" s="15" t="s">
        <v>512</v>
      </c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thickBot="1" x14ac:dyDescent="0.3">
      <c r="A331" s="5" t="s">
        <v>513</v>
      </c>
      <c r="B331" s="17" t="s">
        <v>504</v>
      </c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75" thickBot="1" x14ac:dyDescent="0.3">
      <c r="A332" s="5" t="s">
        <v>514</v>
      </c>
      <c r="B332" s="17" t="s">
        <v>506</v>
      </c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24.75" thickBot="1" x14ac:dyDescent="0.3">
      <c r="A333" s="2" t="s">
        <v>515</v>
      </c>
      <c r="B333" s="15" t="s">
        <v>516</v>
      </c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36.75" thickBot="1" x14ac:dyDescent="0.3">
      <c r="A334" s="2" t="s">
        <v>517</v>
      </c>
      <c r="B334" s="15" t="s">
        <v>518</v>
      </c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thickBot="1" x14ac:dyDescent="0.3">
      <c r="A335" s="5" t="s">
        <v>519</v>
      </c>
      <c r="B335" s="17" t="s">
        <v>504</v>
      </c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75" thickBot="1" x14ac:dyDescent="0.3">
      <c r="A336" s="5" t="s">
        <v>520</v>
      </c>
      <c r="B336" s="17" t="s">
        <v>506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24.75" thickBot="1" x14ac:dyDescent="0.3">
      <c r="A337" s="7" t="s">
        <v>521</v>
      </c>
      <c r="B337" s="15" t="s">
        <v>522</v>
      </c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24.75" thickBot="1" x14ac:dyDescent="0.3">
      <c r="A338" s="5" t="s">
        <v>523</v>
      </c>
      <c r="B338" s="17" t="s">
        <v>524</v>
      </c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24.75" thickBot="1" x14ac:dyDescent="0.3">
      <c r="A339" s="7" t="s">
        <v>525</v>
      </c>
      <c r="B339" s="15" t="s">
        <v>526</v>
      </c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24.75" thickBot="1" x14ac:dyDescent="0.3">
      <c r="A340" s="5" t="s">
        <v>527</v>
      </c>
      <c r="B340" s="17" t="s">
        <v>528</v>
      </c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48.75" thickBot="1" x14ac:dyDescent="0.3">
      <c r="A341" s="7" t="s">
        <v>529</v>
      </c>
      <c r="B341" s="15" t="s">
        <v>530</v>
      </c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24.75" thickBot="1" x14ac:dyDescent="0.3">
      <c r="A342" s="5" t="s">
        <v>531</v>
      </c>
      <c r="B342" s="17" t="s">
        <v>532</v>
      </c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24.75" thickBot="1" x14ac:dyDescent="0.3">
      <c r="A343" s="5" t="s">
        <v>533</v>
      </c>
      <c r="B343" s="17" t="s">
        <v>534</v>
      </c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75" thickBot="1" x14ac:dyDescent="0.3">
      <c r="A344" s="5" t="s">
        <v>535</v>
      </c>
      <c r="B344" s="17" t="s">
        <v>536</v>
      </c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75" thickBot="1" x14ac:dyDescent="0.3">
      <c r="A345" s="5" t="s">
        <v>537</v>
      </c>
      <c r="B345" s="17" t="s">
        <v>538</v>
      </c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36.75" thickBot="1" x14ac:dyDescent="0.3">
      <c r="A346" s="7" t="s">
        <v>539</v>
      </c>
      <c r="B346" s="15" t="s">
        <v>540</v>
      </c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36.75" thickBot="1" x14ac:dyDescent="0.3">
      <c r="A347" s="7" t="s">
        <v>541</v>
      </c>
      <c r="B347" s="15" t="s">
        <v>542</v>
      </c>
      <c r="C347" s="3">
        <v>0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24.75" thickBot="1" x14ac:dyDescent="0.3">
      <c r="A348" s="5" t="s">
        <v>543</v>
      </c>
      <c r="B348" s="17" t="s">
        <v>532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24.75" thickBot="1" x14ac:dyDescent="0.3">
      <c r="A349" s="5" t="s">
        <v>544</v>
      </c>
      <c r="B349" s="17" t="s">
        <v>534</v>
      </c>
      <c r="C349" s="1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75" thickBot="1" x14ac:dyDescent="0.3">
      <c r="A350" s="5" t="s">
        <v>545</v>
      </c>
      <c r="B350" s="17" t="s">
        <v>536</v>
      </c>
      <c r="C350" s="1">
        <v>0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75" thickBot="1" x14ac:dyDescent="0.3">
      <c r="A351" s="5" t="s">
        <v>546</v>
      </c>
      <c r="B351" s="17" t="s">
        <v>538</v>
      </c>
      <c r="C351" s="1">
        <v>0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36.75" thickBot="1" x14ac:dyDescent="0.3">
      <c r="A352" s="7" t="s">
        <v>547</v>
      </c>
      <c r="B352" s="15" t="s">
        <v>548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76" ht="36.75" thickBot="1" x14ac:dyDescent="0.3">
      <c r="A353" s="7" t="s">
        <v>549</v>
      </c>
      <c r="B353" s="15" t="s">
        <v>550</v>
      </c>
      <c r="C353" s="3">
        <v>0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76" ht="36.75" thickBot="1" x14ac:dyDescent="0.3">
      <c r="A354" s="7" t="s">
        <v>551</v>
      </c>
      <c r="B354" s="15" t="s">
        <v>552</v>
      </c>
      <c r="C354" s="3">
        <v>0</v>
      </c>
      <c r="D354" s="3">
        <v>0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76" ht="41.25" customHeight="1" x14ac:dyDescent="0.25">
      <c r="A355" s="38"/>
      <c r="B355" s="73"/>
      <c r="C355" s="74"/>
      <c r="D355" s="74"/>
      <c r="E355" s="74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</row>
    <row r="356" spans="1:76" ht="18.600000000000001" customHeight="1" x14ac:dyDescent="0.25">
      <c r="A356" s="9"/>
      <c r="B356" s="10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102"/>
      <c r="AU356" s="102"/>
      <c r="AV356" s="9"/>
      <c r="AW356" s="102"/>
      <c r="AX356" s="102"/>
      <c r="AY356" s="102"/>
      <c r="AZ356" s="102"/>
      <c r="BA356" s="102"/>
      <c r="BB356" s="102"/>
      <c r="BC356" s="102"/>
      <c r="BD356" s="102"/>
      <c r="BE356" s="102"/>
      <c r="BF356" s="102"/>
      <c r="BG356" s="102"/>
      <c r="BH356" s="102"/>
      <c r="BI356" s="102"/>
      <c r="BJ356" s="102"/>
      <c r="BK356" s="102"/>
      <c r="BL356" s="102"/>
      <c r="BM356" s="9"/>
    </row>
    <row r="357" spans="1:76" ht="32.25" customHeight="1" x14ac:dyDescent="0.25">
      <c r="A357" s="11"/>
      <c r="B357" s="46"/>
      <c r="C357" s="11"/>
      <c r="D357" s="11"/>
      <c r="E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</row>
    <row r="358" spans="1:76" ht="46.5" customHeight="1" x14ac:dyDescent="0.25">
      <c r="A358" s="12" t="s">
        <v>553</v>
      </c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</row>
    <row r="359" spans="1:76" ht="50.45" customHeight="1" x14ac:dyDescent="0.25">
      <c r="A359" s="109" t="s">
        <v>554</v>
      </c>
      <c r="B359" s="109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  <c r="AA359" s="109"/>
      <c r="AB359" s="109"/>
      <c r="AC359" s="109"/>
      <c r="AD359" s="109"/>
      <c r="AE359" s="109"/>
      <c r="AF359" s="109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  <c r="BE359" s="35"/>
      <c r="BF359" s="35"/>
      <c r="BG359" s="35"/>
      <c r="BH359" s="35"/>
      <c r="BI359" s="35"/>
      <c r="BJ359" s="35"/>
      <c r="BK359" s="36"/>
      <c r="BL359" s="36"/>
      <c r="BM359" s="36"/>
      <c r="BN359" s="36"/>
      <c r="BO359" s="36"/>
      <c r="BP359" s="36"/>
      <c r="BQ359" s="36"/>
      <c r="BR359" s="36"/>
      <c r="BS359" s="36"/>
      <c r="BT359" s="36"/>
      <c r="BU359" s="36"/>
      <c r="BV359" s="36"/>
      <c r="BW359" s="36"/>
      <c r="BX359" s="36"/>
    </row>
    <row r="360" spans="1:76" s="37" customFormat="1" ht="50.45" customHeight="1" x14ac:dyDescent="0.25">
      <c r="A360" s="110" t="s">
        <v>555</v>
      </c>
      <c r="B360" s="110"/>
      <c r="C360" s="110"/>
      <c r="D360" s="110"/>
      <c r="E360" s="110"/>
      <c r="F360" s="110"/>
      <c r="G360" s="110"/>
      <c r="H360" s="110"/>
      <c r="I360" s="110"/>
      <c r="J360" s="110"/>
      <c r="K360" s="110"/>
      <c r="L360" s="110"/>
      <c r="M360" s="110"/>
      <c r="N360" s="110"/>
      <c r="O360" s="110"/>
      <c r="P360" s="110"/>
      <c r="Q360" s="110"/>
      <c r="R360" s="110"/>
      <c r="S360" s="110"/>
      <c r="T360" s="110"/>
      <c r="U360" s="110"/>
      <c r="V360" s="110"/>
      <c r="W360" s="110"/>
      <c r="X360" s="110"/>
      <c r="Y360" s="110"/>
      <c r="Z360" s="110"/>
      <c r="AA360" s="110"/>
      <c r="AB360" s="110"/>
      <c r="AC360" s="110"/>
      <c r="AD360" s="110"/>
      <c r="AE360" s="110"/>
      <c r="AF360" s="110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  <c r="AW360" s="32"/>
      <c r="AX360" s="32"/>
      <c r="AY360" s="32"/>
      <c r="AZ360" s="32"/>
      <c r="BA360" s="32"/>
      <c r="BB360" s="32"/>
      <c r="BC360" s="32"/>
      <c r="BD360" s="32"/>
      <c r="BE360" s="32"/>
      <c r="BF360" s="32"/>
      <c r="BG360" s="32"/>
      <c r="BH360" s="32"/>
      <c r="BI360" s="32"/>
      <c r="BJ360" s="32"/>
      <c r="BK360" s="97"/>
      <c r="BL360" s="97"/>
      <c r="BM360" s="97"/>
      <c r="BN360" s="97"/>
      <c r="BO360" s="97"/>
      <c r="BP360" s="97"/>
      <c r="BQ360" s="97"/>
      <c r="BR360" s="97"/>
      <c r="BS360" s="97"/>
      <c r="BT360" s="97"/>
      <c r="BU360" s="97"/>
      <c r="BV360" s="97"/>
      <c r="BW360" s="97"/>
      <c r="BX360" s="97"/>
    </row>
  </sheetData>
  <mergeCells count="210">
    <mergeCell ref="U228:U229"/>
    <mergeCell ref="D4:L4"/>
    <mergeCell ref="N4:Q4"/>
    <mergeCell ref="A359:AF359"/>
    <mergeCell ref="A360:AF360"/>
    <mergeCell ref="A117:A118"/>
    <mergeCell ref="C117:C118"/>
    <mergeCell ref="D117:D118"/>
    <mergeCell ref="E117:E118"/>
    <mergeCell ref="F117:F118"/>
    <mergeCell ref="A8:A9"/>
    <mergeCell ref="B8:B9"/>
    <mergeCell ref="C8:G9"/>
    <mergeCell ref="AB8:AF8"/>
    <mergeCell ref="AB9:AF9"/>
    <mergeCell ref="A10:A11"/>
    <mergeCell ref="B10:B11"/>
    <mergeCell ref="R8:V8"/>
    <mergeCell ref="R9:V9"/>
    <mergeCell ref="W8:AA8"/>
    <mergeCell ref="G117:G118"/>
    <mergeCell ref="AF117:AF118"/>
    <mergeCell ref="P117:P118"/>
    <mergeCell ref="Q117:Q118"/>
    <mergeCell ref="G152:G153"/>
    <mergeCell ref="AB152:AB153"/>
    <mergeCell ref="AC152:AC153"/>
    <mergeCell ref="AD152:AD153"/>
    <mergeCell ref="R117:R118"/>
    <mergeCell ref="A152:A153"/>
    <mergeCell ref="C152:C153"/>
    <mergeCell ref="D152:D153"/>
    <mergeCell ref="E152:E153"/>
    <mergeCell ref="F152:F153"/>
    <mergeCell ref="A131:A132"/>
    <mergeCell ref="C131:C132"/>
    <mergeCell ref="D131:D132"/>
    <mergeCell ref="E131:E132"/>
    <mergeCell ref="F131:F132"/>
    <mergeCell ref="O117:O118"/>
    <mergeCell ref="AB117:AB118"/>
    <mergeCell ref="AC117:AC118"/>
    <mergeCell ref="AD117:AD118"/>
    <mergeCell ref="T117:T118"/>
    <mergeCell ref="AE117:AE118"/>
    <mergeCell ref="Y117:Y118"/>
    <mergeCell ref="W131:W132"/>
    <mergeCell ref="X131:X132"/>
    <mergeCell ref="Y131:Y132"/>
    <mergeCell ref="V131:V132"/>
    <mergeCell ref="K117:K118"/>
    <mergeCell ref="L117:L118"/>
    <mergeCell ref="M117:M118"/>
    <mergeCell ref="N117:N118"/>
    <mergeCell ref="L131:L132"/>
    <mergeCell ref="Z131:Z132"/>
    <mergeCell ref="AA131:AA132"/>
    <mergeCell ref="P131:P132"/>
    <mergeCell ref="Q131:Q132"/>
    <mergeCell ref="R131:R132"/>
    <mergeCell ref="S131:S132"/>
    <mergeCell ref="T131:T132"/>
    <mergeCell ref="U131:U132"/>
    <mergeCell ref="W117:W118"/>
    <mergeCell ref="X117:X118"/>
    <mergeCell ref="M131:M132"/>
    <mergeCell ref="N131:N132"/>
    <mergeCell ref="O131:O132"/>
    <mergeCell ref="AF152:AF153"/>
    <mergeCell ref="H152:H153"/>
    <mergeCell ref="I152:I153"/>
    <mergeCell ref="J152:J153"/>
    <mergeCell ref="K152:K153"/>
    <mergeCell ref="U152:U153"/>
    <mergeCell ref="V152:V153"/>
    <mergeCell ref="R152:R153"/>
    <mergeCell ref="S152:S153"/>
    <mergeCell ref="T152:T153"/>
    <mergeCell ref="L152:L153"/>
    <mergeCell ref="M152:M153"/>
    <mergeCell ref="N152:N153"/>
    <mergeCell ref="O152:O153"/>
    <mergeCell ref="P152:P153"/>
    <mergeCell ref="Q152:Q153"/>
    <mergeCell ref="AA152:AA153"/>
    <mergeCell ref="X152:X153"/>
    <mergeCell ref="Y152:Y153"/>
    <mergeCell ref="Z152:Z153"/>
    <mergeCell ref="W152:W153"/>
    <mergeCell ref="AE152:AE153"/>
    <mergeCell ref="D187:D188"/>
    <mergeCell ref="E187:E188"/>
    <mergeCell ref="F187:F188"/>
    <mergeCell ref="A182:A183"/>
    <mergeCell ref="C182:C183"/>
    <mergeCell ref="D182:D183"/>
    <mergeCell ref="E182:E183"/>
    <mergeCell ref="F182:F183"/>
    <mergeCell ref="G182:G183"/>
    <mergeCell ref="BK360:BX360"/>
    <mergeCell ref="A7:AF7"/>
    <mergeCell ref="H8:L8"/>
    <mergeCell ref="H9:L9"/>
    <mergeCell ref="M8:Q8"/>
    <mergeCell ref="M9:Q9"/>
    <mergeCell ref="AT356:AU356"/>
    <mergeCell ref="AW356:AX356"/>
    <mergeCell ref="AY356:AZ356"/>
    <mergeCell ref="BA356:BB356"/>
    <mergeCell ref="BC356:BD356"/>
    <mergeCell ref="BE356:BF356"/>
    <mergeCell ref="BG356:BH356"/>
    <mergeCell ref="BI356:BJ356"/>
    <mergeCell ref="BK356:BL356"/>
    <mergeCell ref="AD187:AD188"/>
    <mergeCell ref="AE187:AE188"/>
    <mergeCell ref="AF187:AF188"/>
    <mergeCell ref="AA182:AA183"/>
    <mergeCell ref="T182:T183"/>
    <mergeCell ref="U182:U183"/>
    <mergeCell ref="V182:V183"/>
    <mergeCell ref="A187:A188"/>
    <mergeCell ref="C187:C188"/>
    <mergeCell ref="A228:A229"/>
    <mergeCell ref="C228:C229"/>
    <mergeCell ref="D228:D229"/>
    <mergeCell ref="E228:E229"/>
    <mergeCell ref="F228:F229"/>
    <mergeCell ref="G228:G229"/>
    <mergeCell ref="G187:G188"/>
    <mergeCell ref="AB187:AB188"/>
    <mergeCell ref="AC187:AC188"/>
    <mergeCell ref="N187:N188"/>
    <mergeCell ref="O187:O188"/>
    <mergeCell ref="P187:P188"/>
    <mergeCell ref="Q187:Q188"/>
    <mergeCell ref="X187:X188"/>
    <mergeCell ref="Y187:Y188"/>
    <mergeCell ref="Z187:Z188"/>
    <mergeCell ref="AA187:AA188"/>
    <mergeCell ref="U187:U188"/>
    <mergeCell ref="V187:V188"/>
    <mergeCell ref="W187:W188"/>
    <mergeCell ref="H187:H188"/>
    <mergeCell ref="I187:I188"/>
    <mergeCell ref="J187:J188"/>
    <mergeCell ref="K187:K188"/>
    <mergeCell ref="AC228:AC229"/>
    <mergeCell ref="AD228:AD229"/>
    <mergeCell ref="AE228:AE229"/>
    <mergeCell ref="AF228:AF229"/>
    <mergeCell ref="AB182:AB183"/>
    <mergeCell ref="AC182:AC183"/>
    <mergeCell ref="AD182:AD183"/>
    <mergeCell ref="AE182:AE183"/>
    <mergeCell ref="AF182:AF183"/>
    <mergeCell ref="AB228:AB229"/>
    <mergeCell ref="W9:AA9"/>
    <mergeCell ref="AD1:AF1"/>
    <mergeCell ref="B2:AD2"/>
    <mergeCell ref="B3:AD3"/>
    <mergeCell ref="F5:L5"/>
    <mergeCell ref="M5:O5"/>
    <mergeCell ref="S117:S118"/>
    <mergeCell ref="AB131:AB132"/>
    <mergeCell ref="AC131:AC132"/>
    <mergeCell ref="AD131:AD132"/>
    <mergeCell ref="AE131:AE132"/>
    <mergeCell ref="AF131:AF132"/>
    <mergeCell ref="G131:G132"/>
    <mergeCell ref="Z117:Z118"/>
    <mergeCell ref="AA117:AA118"/>
    <mergeCell ref="H131:H132"/>
    <mergeCell ref="I131:I132"/>
    <mergeCell ref="H117:H118"/>
    <mergeCell ref="I117:I118"/>
    <mergeCell ref="J117:J118"/>
    <mergeCell ref="U117:U118"/>
    <mergeCell ref="V117:V118"/>
    <mergeCell ref="J131:J132"/>
    <mergeCell ref="K131:K132"/>
    <mergeCell ref="H182:H183"/>
    <mergeCell ref="I182:I183"/>
    <mergeCell ref="J182:J183"/>
    <mergeCell ref="K182:K183"/>
    <mergeCell ref="L182:L183"/>
    <mergeCell ref="M182:M183"/>
    <mergeCell ref="Z182:Z183"/>
    <mergeCell ref="W182:W183"/>
    <mergeCell ref="X182:X183"/>
    <mergeCell ref="Y182:Y183"/>
    <mergeCell ref="N182:N183"/>
    <mergeCell ref="O182:O183"/>
    <mergeCell ref="P182:P183"/>
    <mergeCell ref="Q182:Q183"/>
    <mergeCell ref="R182:R183"/>
    <mergeCell ref="S182:S183"/>
    <mergeCell ref="M228:M229"/>
    <mergeCell ref="N228:N229"/>
    <mergeCell ref="O228:O229"/>
    <mergeCell ref="P228:P229"/>
    <mergeCell ref="Q228:Q229"/>
    <mergeCell ref="R187:R188"/>
    <mergeCell ref="S187:S188"/>
    <mergeCell ref="T187:T188"/>
    <mergeCell ref="L187:L188"/>
    <mergeCell ref="M187:M188"/>
    <mergeCell ref="R228:R229"/>
    <mergeCell ref="S228:S229"/>
    <mergeCell ref="T228:T229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Лист1!_Toc507508149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Макаров Сергей Васильевич</dc:creator>
  <cp:lastModifiedBy>Хорошевская Ирина Ивановна</cp:lastModifiedBy>
  <cp:lastPrinted>2019-01-11T07:09:45Z</cp:lastPrinted>
  <dcterms:created xsi:type="dcterms:W3CDTF">2018-03-14T06:01:39Z</dcterms:created>
  <dcterms:modified xsi:type="dcterms:W3CDTF">2020-06-08T07:31:18Z</dcterms:modified>
</cp:coreProperties>
</file>